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Z:\Anerkennung von Prüfungsleistungen\BWL\"/>
    </mc:Choice>
  </mc:AlternateContent>
  <bookViews>
    <workbookView xWindow="1440" yWindow="0" windowWidth="19815" windowHeight="13740" tabRatio="498"/>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Studiengang'!$A$1:$E$229</definedName>
    <definedName name="Z_38361E96_C2A6_4991_ACAC_0C359CB3CB75_.wvu.FilterData" localSheetId="0" hidden="1">Formular!$B$10:$B$60</definedName>
    <definedName name="Z_38361E96_C2A6_4991_ACAC_0C359CB3CB75_.wvu.PrintArea" localSheetId="0" hidden="1">Formular!$B$1:$O$108</definedName>
  </definedNames>
  <calcPr calcId="152511"/>
  <customWorkbookViews>
    <customWorkbookView name="Jagoda, André - Persönliche Ansicht" guid="{38361E96-C2A6-4991-ACAC-0C359CB3CB75}" mergeInterval="0" personalView="1" maximized="1" xWindow="-8" yWindow="-8" windowWidth="1936" windowHeight="1066" tabRatio="49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<sst xmlns="http://schemas.openxmlformats.org/spreadsheetml/2006/main" count="299" uniqueCount="154">
  <si>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</si>
  <si>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</si>
  <si>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</si>
  <si>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</si>
  <si>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</si>
  <si>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</si>
  <si>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</si>
  <si>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</si>
  <si>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</si>
  <si>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</si>
  <si>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</si>
  <si>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</si>
  <si>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</si>
  <si>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</si>
  <si>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</si>
  <si>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</si>
  <si>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</si>
  <si>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</si>
  <si>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</si>
  <si>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</si>
  <si>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</si>
  <si>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</si>
  <si>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</si>
  <si>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</si>
  <si>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</si>
  <si>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</si>
  <si>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</si>
  <si>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</si>
  <si>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</si>
  <si>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</si>
  <si>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</si>
  <si>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</si>
  <si>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</si>
  <si>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</si>
  <si>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</si>
  <si>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</si>
  <si>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</si>
  <si>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</si>
  <si>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</si>
  <si>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</si>
  <si>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</si>
  <si>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</si>
  <si>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</si>
  <si>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</si>
  <si>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</si>
  <si>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</si>
  <si>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</si>
  <si>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</si>
  <si>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</si>
  <si>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</si>
  <si>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</si>
  <si>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</si>
  <si>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</si>
  <si>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</si>
  <si>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</si>
  <si>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</si>
  <si>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</si>
  <si>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rPr>
        <b/>
        <sz val="12"/>
        <color theme="1"/>
        <rFont val="Calibri"/>
        <family val="2"/>
        <scheme val="minor"/>
      </rPr>
      <t>B</t>
    </r>
    <r>
      <rPr>
        <sz val="12"/>
        <color theme="1"/>
        <rFont val="Calibri"/>
        <family val="2"/>
        <scheme val="minor"/>
      </rPr>
      <t xml:space="preserve"> = </t>
    </r>
    <r>
      <rPr>
        <b/>
        <sz val="12"/>
        <color theme="1"/>
        <rFont val="Calibri"/>
        <family val="2"/>
        <scheme val="minor"/>
      </rPr>
      <t>B</t>
    </r>
    <r>
      <rPr>
        <sz val="12"/>
        <color theme="1"/>
        <rFont val="Calibri"/>
        <family val="2"/>
        <scheme val="minor"/>
      </rPr>
      <t>eruf</t>
    </r>
  </si>
  <si>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</si>
  <si>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</si>
  <si>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</si>
  <si>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</si>
  <si>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</si>
  <si>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</si>
  <si>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Master of Science Betriebswirtschaftslehre VT Management and Economics</t>
  </si>
  <si>
    <t>Freitext (bitte mit Namen der Prüfung überschreiben)</t>
  </si>
  <si>
    <t>Pflichtbereich</t>
  </si>
  <si>
    <t>ZFA</t>
  </si>
  <si>
    <t>Econometrics (Master)</t>
  </si>
  <si>
    <t>Entscheidungsunterstützungssysteme</t>
  </si>
  <si>
    <t>Strategische Unternehmensführung II</t>
  </si>
  <si>
    <t>Betriebswirtschaftliche Schwerpunktfächer</t>
  </si>
  <si>
    <t xml:space="preserve">Angebotsmanagement für Dienstleistungen und Handel </t>
  </si>
  <si>
    <t xml:space="preserve">Bankmanagement I: Bankkalkulation </t>
  </si>
  <si>
    <t xml:space="preserve">Bankmanagement II: Risikomanagement </t>
  </si>
  <si>
    <t xml:space="preserve">Bankmanagement III: Rentabilitätsanalyse und Kapitalallokation </t>
  </si>
  <si>
    <t xml:space="preserve">Bankmanagement IV: Finanzrisiken und Bankenaufsicht </t>
  </si>
  <si>
    <t>Business Intelligence: Strategie und Organisation</t>
  </si>
  <si>
    <t xml:space="preserve">Controlling </t>
  </si>
  <si>
    <t>Datenbanksysteme</t>
  </si>
  <si>
    <t>Dienstleistungen für Kreislaufwirtschaftssysteme</t>
  </si>
  <si>
    <t>Dynamische Optimierung von Dienstleistungen</t>
  </si>
  <si>
    <t>Einführung in die Optionsbewertung</t>
  </si>
  <si>
    <t>Empirische Forschungsmethoden: Datengewinnung</t>
  </si>
  <si>
    <t>Empirische Forschungsmethoden: Multivariate Datenanalyse</t>
  </si>
  <si>
    <t>Fallstudie Wirtschaftsinformatik</t>
  </si>
  <si>
    <t>Fallstudien Unternehmens- und Technologieplanung</t>
  </si>
  <si>
    <t>Finanzinnovation</t>
  </si>
  <si>
    <t>Ganzheitliche Unternehmensführung</t>
  </si>
  <si>
    <t xml:space="preserve">Geschäftspolitik der Kreditinstitute </t>
  </si>
  <si>
    <t>Güterverkehrslogistik</t>
  </si>
  <si>
    <t>Heuristische Planung im Dienstleistungsbereich</t>
  </si>
  <si>
    <t>Innovative Mobilitäts- und Logistikdienstleistungen</t>
  </si>
  <si>
    <t>Integrierte Anwendungssysteme</t>
  </si>
  <si>
    <t xml:space="preserve">Internationale betriebswirtschaftliche Steuerlehre </t>
  </si>
  <si>
    <t>Jahresabschluss II</t>
  </si>
  <si>
    <t xml:space="preserve">Jahresabschlussanalyse und Unternehmensbewertung </t>
  </si>
  <si>
    <t>Käuferverhaltenstheorie</t>
  </si>
  <si>
    <t xml:space="preserve">Konzernrechnungslegung </t>
  </si>
  <si>
    <t xml:space="preserve">Kundenmanagement für Dienstleistungen und Handel </t>
  </si>
  <si>
    <t>Leistungsanalyse von Sachgüter- und Dienstleistungsproduktionssystemen</t>
  </si>
  <si>
    <t>Management von Versicherungsrisiken</t>
  </si>
  <si>
    <t>Marketing Models and Applications</t>
  </si>
  <si>
    <t>Material-Logistik: Bestandsmanagement in Supply Chains</t>
  </si>
  <si>
    <t>Matlab-Seminar Service Operations</t>
  </si>
  <si>
    <t>Personalökonomik</t>
  </si>
  <si>
    <t>Personenverkehrslogistik</t>
  </si>
  <si>
    <t>Produktionswirtschaft I: Infrastrukturplanung</t>
  </si>
  <si>
    <t>Produktionswirtschaft II: Operative Produktionsplanung und -steuerung</t>
  </si>
  <si>
    <t xml:space="preserve">Rechtsformwahl und Besteuerung </t>
  </si>
  <si>
    <t>Revenue Management</t>
  </si>
  <si>
    <t xml:space="preserve">Selbstführung, Mitarbeiterführung und Teamführung </t>
  </si>
  <si>
    <t>Seminar Banken und betriebliche Finanzwirtschaft</t>
  </si>
  <si>
    <t>Seminar Betriebswirtschaftliche Steuerlehre</t>
  </si>
  <si>
    <t>Seminar Dienstleistungsmanagement und Handel</t>
  </si>
  <si>
    <t>Seminar Logistik und Operations Research</t>
  </si>
  <si>
    <t>Seminar Marketing Research</t>
  </si>
  <si>
    <t>Seminar Performance Management and Leadership</t>
  </si>
  <si>
    <t>Seminar Produktionswirtschaft</t>
  </si>
  <si>
    <t>Seminar Rechnungswesen, Wirtschaftsprüfung und Controlling</t>
  </si>
  <si>
    <t>Seminar Unternehmens- und Technologieplanung</t>
  </si>
  <si>
    <t>Seminar Versicherungsbetriebslehre und Risikomanagement</t>
  </si>
  <si>
    <t>Seminar Wirtschaftsinformatik</t>
  </si>
  <si>
    <t xml:space="preserve">Steuerliche Gewinnermittlung </t>
  </si>
  <si>
    <t xml:space="preserve">Steuerliches Verfahrensrecht </t>
  </si>
  <si>
    <t>Steuerung der Mitarbeiterproduktivität</t>
  </si>
  <si>
    <t>Strategisches Technologie- und Innovationsmanagement</t>
  </si>
  <si>
    <t>Supply Chain Management</t>
  </si>
  <si>
    <t xml:space="preserve">Umstrukturierung und Besteuerung </t>
  </si>
  <si>
    <t>Unternehmensführung in der Telekommunikationswirtschaft: Grundlagen, Technik, Regulierung</t>
  </si>
  <si>
    <t>Unternehmensführung in der Telekommunikationswirtschaft: Informationsgewinnung, Marketingmanagement, betriebswirtschaftliches Controlling</t>
  </si>
  <si>
    <t xml:space="preserve">Wirtschaftsprüfung </t>
  </si>
  <si>
    <t>Zinsen: Interest Rate Models and Applications</t>
  </si>
  <si>
    <t>Volkswirtschaftliche Schwerpunktfächer</t>
  </si>
  <si>
    <t xml:space="preserve">Advanced Industrial Organization </t>
  </si>
  <si>
    <t xml:space="preserve">Advanced Macroeconomics </t>
  </si>
  <si>
    <t xml:space="preserve">Applied Microeconomics </t>
  </si>
  <si>
    <t xml:space="preserve">Business and Economy in China </t>
  </si>
  <si>
    <t xml:space="preserve">Business Issues in Japan’s Economy </t>
  </si>
  <si>
    <t xml:space="preserve">China Management Cases </t>
  </si>
  <si>
    <t xml:space="preserve">Game Theory and its Applications </t>
  </si>
  <si>
    <t xml:space="preserve">Geldpolitik </t>
  </si>
  <si>
    <t>Geldtheorie</t>
  </si>
  <si>
    <t xml:space="preserve">International Economic Organization </t>
  </si>
  <si>
    <t xml:space="preserve">Internationale Finanzmärkte </t>
  </si>
  <si>
    <t xml:space="preserve">Japan’s Economy between Market, State and Society </t>
  </si>
  <si>
    <t xml:space="preserve">Japan’s Role in Global and Regional Economic Relations </t>
  </si>
  <si>
    <t xml:space="preserve">Seminar Economic Policy </t>
  </si>
  <si>
    <t xml:space="preserve">Seminar International Economics </t>
  </si>
  <si>
    <t>Seminar Monetäre Ökonomik und internationale Finanzmärkte</t>
  </si>
  <si>
    <t xml:space="preserve">The Chinese Economy </t>
  </si>
  <si>
    <t xml:space="preserve">Topics in International Economics </t>
  </si>
  <si>
    <t xml:space="preserve">Topics in Labor Economics </t>
  </si>
  <si>
    <t xml:space="preserve">Topics in Public Economics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</si>
</sst>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Semester&quot;"/>
    <numFmt numFmtId="165" formatCode="0.0"/>
  </numFmts>
  <fonts count="30"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5" fillId="2" borderId="0"/>
    <xf numFmtId="0" fontId="6" fillId="3" borderId="2"/>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 fillId="0" borderId="0"/>
  </cellStyleXfs>
  <cellXfs count="158">
    <xf numFmtId="0" fontId="0" fillId="0" borderId="0" xfId="0"/>
    <xf numFmtId="0" fontId="0" fillId="0" borderId="0" xfId="0" applyAlignment="1">
      <alignment vertical="center"/>
    </xf>
    <xf numFmtId="0" fontId="14" fillId="0" borderId="9" xfId="0" applyFont="1" applyBorder="1" applyAlignment="1" applyProtection="1">
      <alignment vertical="center" wrapText="1" shrinkToFit="1"/>
      <protection locked="0"/>
    </xf>
    <xf numFmtId="0" fontId="3" fillId="0" borderId="0" xfId="0" applyFont="1" applyProtection="1"/>
    <xf numFmtId="0" fontId="0" fillId="0" borderId="0" xfId="0" applyProtection="1"/>
    <xf numFmtId="0" fontId="13" fillId="0" borderId="0" xfId="0" applyFont="1" applyProtection="1"/>
    <xf numFmtId="0" fontId="13" fillId="0" borderId="0" xfId="0" applyFont="1" applyAlignment="1" applyProtection="1"/>
    <xf numFmtId="0" fontId="14" fillId="0" borderId="1" xfId="0" applyFont="1" applyBorder="1" applyAlignment="1" applyProtection="1">
      <alignment horizontal="center" vertical="center" wrapText="1" shrinkToFit="1"/>
    </xf>
    <xf numFmtId="0" fontId="3"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4" fillId="0" borderId="8" xfId="0" applyFont="1" applyBorder="1" applyAlignment="1" applyProtection="1">
      <alignment horizontal="center" vertical="center" wrapText="1" shrinkToFit="1"/>
      <protection locked="0"/>
    </xf>
    <xf numFmtId="0" fontId="14" fillId="0" borderId="12" xfId="0" applyFont="1" applyBorder="1" applyAlignment="1" applyProtection="1">
      <alignment horizontal="center" vertical="center" wrapText="1" shrinkToFit="1"/>
      <protection locked="0"/>
    </xf>
    <xf numFmtId="0" fontId="14" fillId="0" borderId="14" xfId="0" applyFont="1" applyBorder="1" applyAlignment="1" applyProtection="1">
      <alignment vertical="center" wrapText="1" shrinkToFit="1"/>
      <protection locked="0"/>
    </xf>
    <xf numFmtId="0" fontId="12" fillId="0" borderId="5" xfId="0" applyFont="1" applyBorder="1" applyAlignment="1" applyProtection="1">
      <alignment horizontal="left" vertical="center" shrinkToFit="1"/>
    </xf>
    <xf numFmtId="0" fontId="15"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3" fillId="0" borderId="0" xfId="0" applyFont="1" applyAlignment="1" applyProtection="1">
      <alignment horizontal="left" vertical="center" wrapText="1"/>
    </xf>
    <xf numFmtId="0" fontId="11"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6"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3" fillId="0" borderId="0" xfId="0" applyFont="1" applyAlignment="1"/>
    <xf numFmtId="0" fontId="2" fillId="0" borderId="0" xfId="23"/>
    <xf numFmtId="0" fontId="2" fillId="0" borderId="0" xfId="23" applyAlignment="1"/>
    <xf numFmtId="164" fontId="3" fillId="0" borderId="22" xfId="0" applyNumberFormat="1" applyFont="1" applyBorder="1" applyAlignment="1" applyProtection="1">
      <alignment horizontal="left" vertical="center" wrapText="1" shrinkToFit="1"/>
    </xf>
    <xf numFmtId="0" fontId="13" fillId="0" borderId="0" xfId="0" applyFont="1" applyProtection="1">
      <protection locked="0"/>
    </xf>
    <xf numFmtId="0" fontId="3" fillId="0" borderId="0" xfId="0" applyFont="1" applyAlignment="1">
      <alignment horizontal="left"/>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4" fillId="0" borderId="1" xfId="0" applyNumberFormat="1" applyFont="1" applyBorder="1" applyAlignment="1" applyProtection="1">
      <alignment horizontal="center" vertical="center" wrapText="1" shrinkToFit="1"/>
      <protection locked="0"/>
    </xf>
    <xf numFmtId="165" fontId="14" fillId="0" borderId="13" xfId="0" applyNumberFormat="1" applyFont="1" applyBorder="1" applyAlignment="1" applyProtection="1">
      <alignment horizontal="center" vertical="center" wrapText="1" shrinkToFit="1"/>
      <protection locked="0"/>
    </xf>
    <xf numFmtId="0" fontId="14" fillId="0" borderId="1" xfId="0" quotePrefix="1" applyFont="1" applyBorder="1" applyAlignment="1" applyProtection="1">
      <alignment horizontal="center" vertical="center"/>
      <protection locked="0"/>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right" vertical="top" wrapText="1"/>
    </xf>
    <xf numFmtId="0" fontId="23" fillId="0" borderId="0" xfId="0" applyFont="1" applyFill="1" applyBorder="1" applyAlignment="1">
      <alignment vertical="top" wrapText="1"/>
    </xf>
    <xf numFmtId="0" fontId="23" fillId="0" borderId="0" xfId="23" applyFont="1" applyFill="1" applyBorder="1" applyAlignment="1">
      <alignment vertical="top"/>
    </xf>
    <xf numFmtId="0" fontId="2" fillId="0" borderId="0" xfId="23" applyAlignment="1">
      <alignment horizontal="center" vertical="top"/>
    </xf>
    <xf numFmtId="0" fontId="2" fillId="0" borderId="0" xfId="23" applyAlignment="1">
      <alignment horizontal="left" vertical="top"/>
    </xf>
    <xf numFmtId="0" fontId="2" fillId="0" borderId="0" xfId="23" applyAlignment="1">
      <alignment horizontal="right" vertical="top"/>
    </xf>
    <xf numFmtId="0" fontId="2" fillId="0" borderId="0" xfId="23" applyAlignment="1">
      <alignment vertical="top"/>
    </xf>
    <xf numFmtId="0" fontId="0" fillId="0" borderId="4" xfId="0" applyFont="1" applyBorder="1" applyAlignment="1" applyProtection="1">
      <alignment horizontal="center" vertical="top" wrapText="1" shrinkToFit="1"/>
    </xf>
    <xf numFmtId="0" fontId="0" fillId="0" borderId="0" xfId="0" applyAlignment="1">
      <alignment horizontal="left"/>
    </xf>
    <xf numFmtId="0" fontId="13" fillId="0" borderId="0" xfId="0" applyFont="1" applyAlignment="1" applyProtection="1">
      <alignment horizontal="left" vertical="center" wrapText="1"/>
    </xf>
    <xf numFmtId="0" fontId="0" fillId="0" borderId="0" xfId="0" applyAlignment="1">
      <alignment horizontal="center"/>
    </xf>
    <xf numFmtId="0" fontId="3" fillId="0" borderId="0" xfId="0" applyFont="1" applyAlignment="1">
      <alignment horizontal="right"/>
    </xf>
    <xf numFmtId="0" fontId="0" fillId="0" borderId="0" xfId="0" applyAlignment="1">
      <alignment horizontal="center"/>
    </xf>
    <xf numFmtId="0" fontId="0" fillId="0" borderId="1" xfId="0" applyBorder="1" applyAlignment="1" applyProtection="1">
      <alignment horizontal="left" vertical="top"/>
    </xf>
    <xf numFmtId="0" fontId="3" fillId="0" borderId="0" xfId="0" applyFont="1" applyAlignment="1">
      <alignment horizontal="left"/>
    </xf>
    <xf numFmtId="0" fontId="0" fillId="0" borderId="0" xfId="0" applyAlignment="1">
      <alignment horizontal="center"/>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3" fillId="0" borderId="23" xfId="0" applyFont="1" applyBorder="1" applyAlignment="1" applyProtection="1">
      <alignment horizontal="left" vertical="center" wrapText="1" shrinkToFit="1"/>
    </xf>
    <xf numFmtId="0" fontId="3" fillId="0" borderId="55" xfId="0" applyFont="1" applyBorder="1" applyAlignment="1" applyProtection="1">
      <alignment horizontal="left" vertical="center" wrapText="1" shrinkToFit="1"/>
    </xf>
    <xf numFmtId="0" fontId="3" fillId="0" borderId="16" xfId="0" applyFont="1" applyBorder="1" applyAlignment="1" applyProtection="1">
      <alignment horizontal="left" vertical="center" wrapText="1" shrinkToFit="1"/>
    </xf>
    <xf numFmtId="0" fontId="3" fillId="0" borderId="17" xfId="0" applyFont="1" applyBorder="1" applyAlignment="1" applyProtection="1">
      <alignment horizontal="left" vertical="center" wrapText="1" shrinkToFit="1"/>
    </xf>
    <xf numFmtId="0" fontId="3" fillId="0" borderId="33" xfId="0" applyFont="1" applyBorder="1" applyAlignment="1" applyProtection="1">
      <alignment horizontal="left" vertical="center" wrapText="1" shrinkToFit="1"/>
    </xf>
    <xf numFmtId="0" fontId="3" fillId="0" borderId="4" xfId="0" applyFont="1" applyBorder="1" applyAlignment="1" applyProtection="1">
      <alignment horizontal="left" vertical="center" wrapText="1" shrinkToFit="1"/>
    </xf>
    <xf numFmtId="0" fontId="3" fillId="0" borderId="7" xfId="0" applyFont="1" applyBorder="1" applyAlignment="1" applyProtection="1">
      <alignment horizontal="left" vertical="center" wrapText="1" shrinkToFit="1"/>
    </xf>
    <xf numFmtId="0" fontId="3" fillId="0" borderId="6" xfId="0" applyFont="1" applyBorder="1" applyAlignment="1" applyProtection="1">
      <alignment horizontal="left" vertical="center" wrapText="1" shrinkToFit="1"/>
    </xf>
    <xf numFmtId="0" fontId="3" fillId="0" borderId="56" xfId="0" applyFont="1" applyBorder="1" applyAlignment="1" applyProtection="1">
      <alignment horizontal="lef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3" fillId="0" borderId="7" xfId="0" applyFont="1" applyBorder="1" applyAlignment="1" applyProtection="1">
      <alignment horizontal="center" vertical="center" wrapText="1" shrinkToFit="1"/>
    </xf>
    <xf numFmtId="0" fontId="3" fillId="0" borderId="6" xfId="0" applyFont="1" applyBorder="1" applyAlignment="1" applyProtection="1">
      <alignment horizontal="center" vertical="center" wrapText="1" shrinkToFit="1"/>
    </xf>
    <xf numFmtId="0" fontId="3" fillId="0" borderId="19" xfId="0" applyFont="1" applyBorder="1" applyAlignment="1" applyProtection="1">
      <alignment horizontal="center"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3" fillId="0" borderId="17" xfId="0" applyFont="1" applyBorder="1" applyAlignment="1" applyProtection="1">
      <alignment horizontal="center" vertical="center" wrapText="1" shrinkToFit="1"/>
    </xf>
    <xf numFmtId="0" fontId="3" fillId="0" borderId="33" xfId="0" applyFont="1" applyBorder="1" applyAlignment="1" applyProtection="1">
      <alignment horizontal="center" vertical="center" wrapText="1" shrinkToFit="1"/>
    </xf>
    <xf numFmtId="0" fontId="3" fillId="0" borderId="54" xfId="0" applyFont="1" applyBorder="1" applyAlignment="1" applyProtection="1">
      <alignment horizontal="center" vertical="center" wrapText="1" shrinkToFit="1"/>
    </xf>
    <xf numFmtId="0" fontId="3"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6" fillId="0" borderId="50" xfId="0" applyFont="1" applyBorder="1" applyAlignment="1">
      <alignment horizontal="right" vertical="center" indent="1"/>
    </xf>
    <xf numFmtId="0" fontId="16" fillId="0" borderId="11" xfId="0" applyFont="1" applyBorder="1" applyAlignment="1">
      <alignment horizontal="right" vertical="center" indent="1"/>
    </xf>
    <xf numFmtId="0" fontId="17" fillId="0" borderId="11" xfId="0" applyFont="1" applyBorder="1" applyAlignment="1">
      <alignment vertical="center" wrapText="1"/>
    </xf>
    <xf numFmtId="0" fontId="17" fillId="0" borderId="26" xfId="0" applyFont="1" applyBorder="1" applyAlignment="1">
      <alignment vertical="center"/>
    </xf>
    <xf numFmtId="0" fontId="9" fillId="0" borderId="52" xfId="0" applyFont="1" applyBorder="1" applyAlignment="1" applyProtection="1">
      <alignment horizontal="left" vertical="center" wrapText="1" shrinkToFit="1"/>
      <protection locked="0"/>
    </xf>
    <xf numFmtId="0" fontId="18" fillId="0" borderId="52" xfId="0" applyFont="1" applyBorder="1" applyAlignment="1" applyProtection="1">
      <alignment horizontal="left"/>
      <protection locked="0"/>
    </xf>
    <xf numFmtId="0" fontId="18" fillId="0" borderId="53" xfId="0" applyFont="1" applyBorder="1" applyAlignment="1" applyProtection="1">
      <alignment horizontal="left"/>
      <protection locked="0"/>
    </xf>
    <xf numFmtId="0" fontId="9" fillId="0" borderId="1" xfId="0" applyFont="1" applyBorder="1" applyAlignment="1" applyProtection="1">
      <alignment horizontal="left" vertical="center" wrapText="1" shrinkToFit="1"/>
      <protection locked="0"/>
    </xf>
    <xf numFmtId="0" fontId="18" fillId="0" borderId="1" xfId="0" applyFont="1" applyBorder="1" applyAlignment="1" applyProtection="1">
      <alignment horizontal="left"/>
      <protection locked="0"/>
    </xf>
    <xf numFmtId="0" fontId="18" fillId="0" borderId="21" xfId="0" applyFont="1" applyBorder="1" applyAlignment="1" applyProtection="1">
      <alignment horizontal="left"/>
      <protection locked="0"/>
    </xf>
    <xf numFmtId="0" fontId="9" fillId="0" borderId="21" xfId="0" applyFont="1" applyBorder="1" applyAlignment="1" applyProtection="1">
      <alignment horizontal="left" vertical="center" wrapText="1" shrinkToFit="1"/>
      <protection locked="0"/>
    </xf>
    <xf numFmtId="49" fontId="3" fillId="0" borderId="3" xfId="0" applyNumberFormat="1" applyFont="1" applyBorder="1" applyAlignment="1" applyProtection="1">
      <alignment horizontal="left" vertical="center" wrapText="1" shrinkToFit="1"/>
    </xf>
    <xf numFmtId="0" fontId="3" fillId="0" borderId="3" xfId="0" applyNumberFormat="1" applyFont="1" applyBorder="1" applyAlignment="1" applyProtection="1">
      <alignment horizontal="left" vertical="center" wrapText="1" shrinkToFit="1"/>
    </xf>
    <xf numFmtId="0" fontId="13" fillId="0" borderId="0" xfId="0" applyFont="1" applyAlignment="1" applyProtection="1">
      <alignment horizontal="left" vertical="top" wrapText="1"/>
    </xf>
    <xf numFmtId="0" fontId="22" fillId="0" borderId="49" xfId="0" applyFont="1" applyBorder="1" applyAlignment="1">
      <alignment horizontal="center" vertical="center" wrapText="1"/>
    </xf>
    <xf numFmtId="0" fontId="22" fillId="0" borderId="35"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0" xfId="0" applyFont="1" applyBorder="1" applyAlignment="1">
      <alignment horizontal="left" vertical="center" wrapText="1"/>
    </xf>
    <xf numFmtId="0" fontId="16" fillId="0" borderId="38"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21" fillId="0" borderId="44" xfId="0" applyFont="1" applyBorder="1" applyAlignment="1">
      <alignment horizontal="left" vertical="top" wrapText="1"/>
    </xf>
    <xf numFmtId="0" fontId="21" fillId="0" borderId="36" xfId="0" applyFont="1" applyBorder="1" applyAlignment="1">
      <alignment horizontal="left" vertical="top" wrapText="1"/>
    </xf>
    <xf numFmtId="0" fontId="21" fillId="0" borderId="43" xfId="0" applyFont="1" applyBorder="1" applyAlignment="1">
      <alignment horizontal="left" vertical="top" wrapText="1"/>
    </xf>
    <xf numFmtId="0" fontId="21" fillId="0" borderId="39" xfId="0" applyFont="1" applyBorder="1" applyAlignment="1">
      <alignment horizontal="left" vertical="top" wrapText="1"/>
    </xf>
    <xf numFmtId="0" fontId="21" fillId="0" borderId="10" xfId="0" applyFont="1" applyBorder="1" applyAlignment="1">
      <alignment horizontal="left" vertical="top" wrapText="1"/>
    </xf>
    <xf numFmtId="0" fontId="21" fillId="0" borderId="48" xfId="0" applyFont="1" applyBorder="1" applyAlignment="1">
      <alignment horizontal="left" vertical="top" wrapText="1"/>
    </xf>
    <xf numFmtId="0" fontId="0" fillId="0" borderId="20" xfId="0" applyBorder="1" applyAlignment="1" applyProtection="1">
      <alignment horizontal="left" vertical="top"/>
    </xf>
    <xf numFmtId="0" fontId="13" fillId="0" borderId="0" xfId="0" applyFont="1" applyAlignment="1" applyProtection="1">
      <alignment horizontal="left" vertical="center" wrapText="1"/>
    </xf>
    <xf numFmtId="0" fontId="0" fillId="0" borderId="0" xfId="0" applyAlignment="1">
      <alignment horizontal="left"/>
    </xf>
    <xf numFmtId="0" fontId="3" fillId="0" borderId="15" xfId="0" applyFont="1" applyBorder="1" applyAlignment="1" applyProtection="1">
      <alignment horizontal="right" vertical="center" wrapText="1" shrinkToFit="1"/>
    </xf>
    <xf numFmtId="0" fontId="3" fillId="0" borderId="18" xfId="0" applyFont="1" applyBorder="1" applyAlignment="1" applyProtection="1">
      <alignment horizontal="right" vertical="center" wrapText="1" shrinkToFit="1"/>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1" fillId="0" borderId="1" xfId="23" applyFont="1" applyBorder="1" applyAlignment="1">
      <alignment horizontal="center" vertical="top" wrapText="1"/>
    </xf>
    <xf numFmtId="0" fontId="1" fillId="0" borderId="1" xfId="23" applyFont="1" applyBorder="1" applyAlignment="1">
      <alignment horizontal="left" vertical="top" wrapText="1"/>
    </xf>
    <xf numFmtId="0" fontId="1" fillId="0" borderId="1" xfId="0" quotePrefix="1" applyFont="1" applyBorder="1" applyAlignment="1">
      <alignment horizontal="left" vertical="center"/>
    </xf>
    <xf numFmtId="0" fontId="1" fillId="0" borderId="1" xfId="0" quotePrefix="1" applyFont="1" applyBorder="1" applyAlignment="1">
      <alignment horizontal="righ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29" fillId="5" borderId="1" xfId="1" applyFont="1" applyFill="1" applyBorder="1" applyAlignment="1">
      <alignment horizontal="left" vertical="top" wrapText="1"/>
    </xf>
    <xf numFmtId="0" fontId="2" fillId="0" borderId="0" xfId="23" applyAlignment="1">
      <alignment wrapText="1"/>
    </xf>
    <xf numFmtId="0" fontId="23" fillId="0" borderId="1" xfId="23" applyFont="1" applyFill="1" applyBorder="1" applyAlignment="1">
      <alignment horizontal="center" vertical="top" wrapText="1"/>
    </xf>
    <xf numFmtId="0" fontId="23" fillId="0" borderId="1" xfId="0" applyFont="1" applyFill="1" applyBorder="1" applyAlignment="1" applyProtection="1">
      <alignment horizontal="left" vertical="top" wrapText="1"/>
    </xf>
    <xf numFmtId="0" fontId="23" fillId="0" borderId="1" xfId="0" applyFont="1" applyFill="1" applyBorder="1" applyAlignment="1" applyProtection="1">
      <alignment horizontal="right" vertical="top" wrapText="1"/>
    </xf>
    <xf numFmtId="0" fontId="23" fillId="0" borderId="1" xfId="0" applyFont="1" applyFill="1" applyBorder="1" applyAlignment="1" applyProtection="1">
      <alignment vertical="top" wrapText="1"/>
    </xf>
    <xf numFmtId="0" fontId="23" fillId="0" borderId="0" xfId="23" applyFont="1" applyFill="1" applyBorder="1" applyAlignment="1">
      <alignmen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right" vertical="top" wrapText="1"/>
    </xf>
    <xf numFmtId="0" fontId="23" fillId="0" borderId="1" xfId="0" applyFont="1" applyFill="1" applyBorder="1" applyAlignment="1">
      <alignment vertical="top" wrapText="1"/>
    </xf>
    <xf numFmtId="0" fontId="23" fillId="0" borderId="1" xfId="1" applyFont="1" applyFill="1" applyBorder="1" applyAlignment="1">
      <alignment horizontal="left" vertical="top" wrapText="1"/>
    </xf>
    <xf numFmtId="0" fontId="23" fillId="0" borderId="1" xfId="1" applyFont="1" applyFill="1" applyBorder="1" applyAlignment="1">
      <alignment horizontal="right" vertical="top" wrapText="1"/>
    </xf>
    <xf numFmtId="0" fontId="23" fillId="0" borderId="1" xfId="1" applyFont="1" applyFill="1" applyBorder="1" applyAlignment="1">
      <alignment vertical="top" wrapText="1"/>
    </xf>
    <xf numFmtId="0" fontId="23" fillId="0" borderId="1" xfId="0" quotePrefix="1" applyFont="1" applyFill="1" applyBorder="1" applyAlignment="1">
      <alignment horizontal="lef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cellStyle name="Modulgruppe" xfId="1"/>
    <cellStyle name="Standard" xfId="0" builtinId="0"/>
    <cellStyle name="Standard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claudia.ludwig@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08"/>
  <sheetViews>
    <sheetView tabSelected="1" showRuler="0" showWhiteSpace="0" view="pageBreakPreview" zoomScaleNormal="100" zoomScaleSheetLayoutView="100" workbookViewId="0">
      <selection activeCell="E3" sqref="E3:O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94" t="s">
        <v>43</v>
      </c>
      <c r="C1" s="95"/>
      <c r="D1" s="95"/>
      <c r="E1" s="95"/>
      <c r="F1" s="95"/>
      <c r="G1" s="95"/>
      <c r="H1" s="95"/>
      <c r="I1" s="95"/>
      <c r="J1" s="95"/>
      <c r="K1" s="95"/>
      <c r="L1" s="95"/>
      <c r="M1" s="95"/>
      <c r="N1" s="95"/>
      <c r="O1" s="95"/>
    </row>
    <row r="2" spans="2:15" s="1" customFormat="1" ht="16.5" customHeight="1" thickBot="1" x14ac:dyDescent="0.3">
      <c r="B2" s="126" t="s">
        <v>45</v>
      </c>
      <c r="C2" s="126"/>
      <c r="D2" s="126"/>
      <c r="E2" s="126"/>
      <c r="F2" s="126"/>
      <c r="G2" s="126"/>
      <c r="H2" s="126"/>
      <c r="I2" s="126"/>
      <c r="J2" s="126"/>
      <c r="K2" s="126"/>
      <c r="L2" s="126"/>
      <c r="M2" s="126"/>
      <c r="N2" s="126"/>
      <c r="O2" s="126"/>
    </row>
    <row r="3" spans="2:15" ht="35.1" customHeight="1" x14ac:dyDescent="0.25">
      <c r="B3" s="74" t="s">
        <v>13</v>
      </c>
      <c r="C3" s="75"/>
      <c r="D3" s="76"/>
      <c r="E3" s="102"/>
      <c r="F3" s="102"/>
      <c r="G3" s="102"/>
      <c r="H3" s="102"/>
      <c r="I3" s="103"/>
      <c r="J3" s="103"/>
      <c r="K3" s="103"/>
      <c r="L3" s="103"/>
      <c r="M3" s="103"/>
      <c r="N3" s="103"/>
      <c r="O3" s="104"/>
    </row>
    <row r="4" spans="2:15" ht="35.1" customHeight="1" x14ac:dyDescent="0.25">
      <c r="B4" s="71" t="s">
        <v>12</v>
      </c>
      <c r="C4" s="72"/>
      <c r="D4" s="73"/>
      <c r="E4" s="105"/>
      <c r="F4" s="105"/>
      <c r="G4" s="105"/>
      <c r="H4" s="105"/>
      <c r="I4" s="106"/>
      <c r="J4" s="106"/>
      <c r="K4" s="106"/>
      <c r="L4" s="106"/>
      <c r="M4" s="106"/>
      <c r="N4" s="106"/>
      <c r="O4" s="107"/>
    </row>
    <row r="5" spans="2:15" ht="35.1" customHeight="1" x14ac:dyDescent="0.25">
      <c r="B5" s="71" t="s">
        <v>11</v>
      </c>
      <c r="C5" s="72"/>
      <c r="D5" s="73"/>
      <c r="E5" s="105"/>
      <c r="F5" s="105"/>
      <c r="G5" s="105"/>
      <c r="H5" s="105"/>
      <c r="I5" s="106"/>
      <c r="J5" s="106"/>
      <c r="K5" s="106"/>
      <c r="L5" s="106"/>
      <c r="M5" s="106"/>
      <c r="N5" s="106"/>
      <c r="O5" s="107"/>
    </row>
    <row r="6" spans="2:15" ht="35.1" customHeight="1" x14ac:dyDescent="0.25">
      <c r="B6" s="71" t="s">
        <v>9</v>
      </c>
      <c r="C6" s="72"/>
      <c r="D6" s="73"/>
      <c r="E6" s="105"/>
      <c r="F6" s="105"/>
      <c r="G6" s="105"/>
      <c r="H6" s="105"/>
      <c r="I6" s="105"/>
      <c r="J6" s="105"/>
      <c r="K6" s="105"/>
      <c r="L6" s="105"/>
      <c r="M6" s="105"/>
      <c r="N6" s="105"/>
      <c r="O6" s="108"/>
    </row>
    <row r="7" spans="2:15" ht="35.1" customHeight="1" thickBot="1" x14ac:dyDescent="0.3">
      <c r="B7" s="68" t="s">
        <v>10</v>
      </c>
      <c r="C7" s="69"/>
      <c r="D7" s="70"/>
      <c r="E7" s="109" t="str">
        <f>'Prüfungen Studiengang'!H1</f>
        <v>Master of Science Betriebswirtschaftslehre VT Management and Economics</v>
      </c>
      <c r="F7" s="110"/>
      <c r="G7" s="110"/>
      <c r="H7" s="110"/>
      <c r="I7" s="110"/>
      <c r="J7" s="110"/>
      <c r="K7" s="110"/>
      <c r="L7" s="110"/>
      <c r="M7" s="129" t="s">
        <v>20</v>
      </c>
      <c r="N7" s="130"/>
      <c r="O7" s="35">
        <f>'Prüfungen Studiengang'!H2</f>
        <v>4</v>
      </c>
    </row>
    <row r="8" spans="2:15" ht="15.75" customHeight="1" x14ac:dyDescent="0.25">
      <c r="B8" s="79" t="s">
        <v>41</v>
      </c>
      <c r="C8" s="80"/>
      <c r="D8" s="80"/>
      <c r="E8" s="80"/>
      <c r="F8" s="80"/>
      <c r="G8" s="80"/>
      <c r="H8" s="80"/>
      <c r="I8" s="81"/>
      <c r="J8" s="82" t="s">
        <v>42</v>
      </c>
      <c r="K8" s="83"/>
      <c r="L8" s="83"/>
      <c r="M8" s="83"/>
      <c r="N8" s="83"/>
      <c r="O8" s="84"/>
    </row>
    <row r="9" spans="2:15" ht="15.75" customHeight="1" x14ac:dyDescent="0.25">
      <c r="B9" s="88" t="s">
        <v>52</v>
      </c>
      <c r="C9" s="89"/>
      <c r="D9" s="89"/>
      <c r="E9" s="89"/>
      <c r="F9" s="89"/>
      <c r="G9" s="90"/>
      <c r="H9" s="89" t="s">
        <v>32</v>
      </c>
      <c r="I9" s="91"/>
      <c r="J9" s="85"/>
      <c r="K9" s="86"/>
      <c r="L9" s="86"/>
      <c r="M9" s="86"/>
      <c r="N9" s="86"/>
      <c r="O9" s="87"/>
    </row>
    <row r="10" spans="2:15" ht="86.25" customHeight="1" x14ac:dyDescent="0.25">
      <c r="B10" s="92" t="s">
        <v>59</v>
      </c>
      <c r="C10" s="93"/>
      <c r="D10" s="56" t="s">
        <v>58</v>
      </c>
      <c r="E10" s="16" t="s">
        <v>33</v>
      </c>
      <c r="F10" s="16" t="s">
        <v>54</v>
      </c>
      <c r="G10" s="42" t="s">
        <v>30</v>
      </c>
      <c r="H10" s="40" t="s">
        <v>22</v>
      </c>
      <c r="I10" s="17" t="s">
        <v>44</v>
      </c>
      <c r="J10" s="19" t="s">
        <v>23</v>
      </c>
      <c r="K10" s="8" t="s">
        <v>25</v>
      </c>
      <c r="L10" s="22" t="s">
        <v>60</v>
      </c>
      <c r="M10" s="8" t="s">
        <v>26</v>
      </c>
      <c r="N10" s="8" t="s">
        <v>27</v>
      </c>
      <c r="O10" s="18" t="s">
        <v>28</v>
      </c>
    </row>
    <row r="11" spans="2:15" x14ac:dyDescent="0.25">
      <c r="B11" s="77"/>
      <c r="C11" s="78"/>
      <c r="D11" s="46"/>
      <c r="E11" s="9"/>
      <c r="F11" s="10"/>
      <c r="G11" s="43"/>
      <c r="H11" s="41"/>
      <c r="I11" s="14" t="str">
        <f>IF(H11&gt;0,LEFT(TEXT(VLOOKUP($H11,'Prüfungen Studiengang'!$A$4:$E$2004,4,FALSE),0),45),"")</f>
        <v/>
      </c>
      <c r="J11" s="11"/>
      <c r="K11" s="15" t="str">
        <f>IF(J11&gt;0,LEFT(TEXT(VLOOKUP($J11,'Prüfungen Studiengang'!$A$4:$E$2004,2,FALSE),0)&amp;"/"&amp;TEXT(VLOOKUP($J11,'Prüfungen Studiengang'!$A$4:$E$2004,3,FALSE),0)&amp;"/"&amp;TEXT(VLOOKUP($J11,'Prüfungen Studiengang'!$A$4:$E$2004,4,FALSE),0),45),"")</f>
        <v/>
      </c>
      <c r="L11" s="46" t="s">
        <v>31</v>
      </c>
      <c r="M11" s="7" t="str">
        <f>IF(OR(J11="",L11="A",L11="B",L11="C",L11="D"),"",(VLOOKUP($J11,'Prüfungen Studiengang'!$A$4:$E$2004,5,FALSE)))</f>
        <v/>
      </c>
      <c r="N11" s="44"/>
      <c r="O11" s="2"/>
    </row>
    <row r="12" spans="2:15" x14ac:dyDescent="0.25">
      <c r="B12" s="77"/>
      <c r="C12" s="78"/>
      <c r="D12" s="46"/>
      <c r="E12" s="9"/>
      <c r="F12" s="10"/>
      <c r="G12" s="43"/>
      <c r="H12" s="41"/>
      <c r="I12" s="14" t="str">
        <f>IF(H12&gt;0,LEFT(TEXT(VLOOKUP($H12,'Prüfungen Studiengang'!$A$4:$E$2004,4,FALSE),0),45),"")</f>
        <v/>
      </c>
      <c r="J12" s="11"/>
      <c r="K12" s="15" t="str">
        <f>IF(J12&gt;0,LEFT(TEXT(VLOOKUP($J12,'Prüfungen Studiengang'!$A$4:$E$2004,2,FALSE),0)&amp;"/"&amp;TEXT(VLOOKUP($J12,'Prüfungen Studiengang'!$A$4:$E$2004,3,FALSE),0)&amp;"/"&amp;TEXT(VLOOKUP($J12,'Prüfungen Studiengang'!$A$4:$E$2004,4,FALSE),0),45),"")</f>
        <v/>
      </c>
      <c r="L12" s="46" t="s">
        <v>31</v>
      </c>
      <c r="M12" s="7" t="str">
        <f>IF(OR(J12="",L12="A",L12="B",L12="C",L12="D"),"",(VLOOKUP($J12,'Prüfungen Studiengang'!$A$4:$E$2004,5,FALSE)))</f>
        <v/>
      </c>
      <c r="N12" s="44"/>
      <c r="O12" s="2"/>
    </row>
    <row r="13" spans="2:15" x14ac:dyDescent="0.25">
      <c r="B13" s="77"/>
      <c r="C13" s="78"/>
      <c r="D13" s="46"/>
      <c r="E13" s="9"/>
      <c r="F13" s="10"/>
      <c r="G13" s="43"/>
      <c r="H13" s="41"/>
      <c r="I13" s="14" t="str">
        <f>IF(H13&gt;0,LEFT(TEXT(VLOOKUP($H13,'Prüfungen Studiengang'!$A$4:$E$2004,4,FALSE),0),45),"")</f>
        <v/>
      </c>
      <c r="J13" s="11"/>
      <c r="K13" s="15" t="str">
        <f>IF(J13&gt;0,LEFT(TEXT(VLOOKUP($J13,'Prüfungen Studiengang'!$A$4:$E$2004,2,FALSE),0)&amp;"/"&amp;TEXT(VLOOKUP($J13,'Prüfungen Studiengang'!$A$4:$E$2004,3,FALSE),0)&amp;"/"&amp;TEXT(VLOOKUP($J13,'Prüfungen Studiengang'!$A$4:$E$2004,4,FALSE),0),45),"")</f>
        <v/>
      </c>
      <c r="L13" s="46" t="s">
        <v>31</v>
      </c>
      <c r="M13" s="7" t="str">
        <f>IF(OR(J13="",L13="A",L13="B",L13="C",L13="D"),"",(VLOOKUP($J13,'Prüfungen Studiengang'!$A$4:$E$2004,5,FALSE)))</f>
        <v/>
      </c>
      <c r="N13" s="44"/>
      <c r="O13" s="2"/>
    </row>
    <row r="14" spans="2:15" x14ac:dyDescent="0.25">
      <c r="B14" s="77"/>
      <c r="C14" s="78"/>
      <c r="D14" s="46"/>
      <c r="E14" s="9"/>
      <c r="F14" s="10"/>
      <c r="G14" s="43"/>
      <c r="H14" s="41"/>
      <c r="I14" s="14" t="str">
        <f>IF(H14&gt;0,LEFT(TEXT(VLOOKUP($H14,'Prüfungen Studiengang'!$A$4:$E$2004,4,FALSE),0),45),"")</f>
        <v/>
      </c>
      <c r="J14" s="11"/>
      <c r="K14" s="15" t="str">
        <f>IF(J14&gt;0,LEFT(TEXT(VLOOKUP($J14,'Prüfungen Studiengang'!$A$4:$E$2004,2,FALSE),0)&amp;"/"&amp;TEXT(VLOOKUP($J14,'Prüfungen Studiengang'!$A$4:$E$2004,3,FALSE),0)&amp;"/"&amp;TEXT(VLOOKUP($J14,'Prüfungen Studiengang'!$A$4:$E$2004,4,FALSE),0),45),"")</f>
        <v/>
      </c>
      <c r="L14" s="46" t="s">
        <v>31</v>
      </c>
      <c r="M14" s="7" t="str">
        <f>IF(OR(J14="",L14="A",L14="B",L14="C",L14="D"),"",(VLOOKUP($J14,'Prüfungen Studiengang'!$A$4:$E$2004,5,FALSE)))</f>
        <v/>
      </c>
      <c r="N14" s="44"/>
      <c r="O14" s="2"/>
    </row>
    <row r="15" spans="2:15" x14ac:dyDescent="0.25">
      <c r="B15" s="77"/>
      <c r="C15" s="78"/>
      <c r="D15" s="46"/>
      <c r="E15" s="9"/>
      <c r="F15" s="10"/>
      <c r="G15" s="43"/>
      <c r="H15" s="41"/>
      <c r="I15" s="14" t="str">
        <f>IF(H15&gt;0,LEFT(TEXT(VLOOKUP($H15,'Prüfungen Studiengang'!$A$4:$E$2004,4,FALSE),0),45),"")</f>
        <v/>
      </c>
      <c r="J15" s="11"/>
      <c r="K15" s="15" t="str">
        <f>IF(J15&gt;0,LEFT(TEXT(VLOOKUP($J15,'Prüfungen Studiengang'!$A$4:$E$2004,2,FALSE),0)&amp;"/"&amp;TEXT(VLOOKUP($J15,'Prüfungen Studiengang'!$A$4:$E$2004,3,FALSE),0)&amp;"/"&amp;TEXT(VLOOKUP($J15,'Prüfungen Studiengang'!$A$4:$E$2004,4,FALSE),0),45),"")</f>
        <v/>
      </c>
      <c r="L15" s="46" t="s">
        <v>31</v>
      </c>
      <c r="M15" s="7" t="str">
        <f>IF(OR(J15="",L15="A",L15="B",L15="C",L15="D"),"",(VLOOKUP($J15,'Prüfungen Studiengang'!$A$4:$E$2004,5,FALSE)))</f>
        <v/>
      </c>
      <c r="N15" s="44"/>
      <c r="O15" s="2"/>
    </row>
    <row r="16" spans="2:15" x14ac:dyDescent="0.25">
      <c r="B16" s="77"/>
      <c r="C16" s="78"/>
      <c r="D16" s="46"/>
      <c r="E16" s="9"/>
      <c r="F16" s="10"/>
      <c r="G16" s="43"/>
      <c r="H16" s="41"/>
      <c r="I16" s="14" t="str">
        <f>IF(H16&gt;0,LEFT(TEXT(VLOOKUP($H16,'Prüfungen Studiengang'!$A$4:$E$2004,4,FALSE),0),45),"")</f>
        <v/>
      </c>
      <c r="J16" s="11"/>
      <c r="K16" s="15" t="str">
        <f>IF(J16&gt;0,LEFT(TEXT(VLOOKUP($J16,'Prüfungen Studiengang'!$A$4:$E$2004,2,FALSE),0)&amp;"/"&amp;TEXT(VLOOKUP($J16,'Prüfungen Studiengang'!$A$4:$E$2004,3,FALSE),0)&amp;"/"&amp;TEXT(VLOOKUP($J16,'Prüfungen Studiengang'!$A$4:$E$2004,4,FALSE),0),45),"")</f>
        <v/>
      </c>
      <c r="L16" s="46" t="s">
        <v>31</v>
      </c>
      <c r="M16" s="7" t="str">
        <f>IF(OR(J16="",L16="A",L16="B",L16="C",L16="D"),"",(VLOOKUP($J16,'Prüfungen Studiengang'!$A$4:$E$2004,5,FALSE)))</f>
        <v/>
      </c>
      <c r="N16" s="44"/>
      <c r="O16" s="2"/>
    </row>
    <row r="17" spans="2:15" x14ac:dyDescent="0.25">
      <c r="B17" s="77"/>
      <c r="C17" s="78"/>
      <c r="D17" s="46"/>
      <c r="E17" s="9"/>
      <c r="F17" s="10"/>
      <c r="G17" s="43"/>
      <c r="H17" s="41"/>
      <c r="I17" s="14" t="str">
        <f>IF(H17&gt;0,LEFT(TEXT(VLOOKUP($H17,'Prüfungen Studiengang'!$A$4:$E$2004,4,FALSE),0),45),"")</f>
        <v/>
      </c>
      <c r="J17" s="11"/>
      <c r="K17" s="15" t="str">
        <f>IF(J17&gt;0,LEFT(TEXT(VLOOKUP($J17,'Prüfungen Studiengang'!$A$4:$E$2004,2,FALSE),0)&amp;"/"&amp;TEXT(VLOOKUP($J17,'Prüfungen Studiengang'!$A$4:$E$2004,3,FALSE),0)&amp;"/"&amp;TEXT(VLOOKUP($J17,'Prüfungen Studiengang'!$A$4:$E$2004,4,FALSE),0),45),"")</f>
        <v/>
      </c>
      <c r="L17" s="46" t="s">
        <v>31</v>
      </c>
      <c r="M17" s="7" t="str">
        <f>IF(OR(J17="",L17="A",L17="B",L17="C",L17="D"),"",(VLOOKUP($J17,'Prüfungen Studiengang'!$A$4:$E$2004,5,FALSE)))</f>
        <v/>
      </c>
      <c r="N17" s="44"/>
      <c r="O17" s="2"/>
    </row>
    <row r="18" spans="2:15" x14ac:dyDescent="0.25">
      <c r="B18" s="77"/>
      <c r="C18" s="78"/>
      <c r="D18" s="46"/>
      <c r="E18" s="9"/>
      <c r="F18" s="10"/>
      <c r="G18" s="43"/>
      <c r="H18" s="41"/>
      <c r="I18" s="14" t="str">
        <f>IF(H18&gt;0,LEFT(TEXT(VLOOKUP($H18,'Prüfungen Studiengang'!$A$4:$E$2004,4,FALSE),0),45),"")</f>
        <v/>
      </c>
      <c r="J18" s="11"/>
      <c r="K18" s="15" t="str">
        <f>IF(J18&gt;0,LEFT(TEXT(VLOOKUP($J18,'Prüfungen Studiengang'!$A$4:$E$2004,2,FALSE),0)&amp;"/"&amp;TEXT(VLOOKUP($J18,'Prüfungen Studiengang'!$A$4:$E$2004,3,FALSE),0)&amp;"/"&amp;TEXT(VLOOKUP($J18,'Prüfungen Studiengang'!$A$4:$E$2004,4,FALSE),0),45),"")</f>
        <v/>
      </c>
      <c r="L18" s="46" t="s">
        <v>31</v>
      </c>
      <c r="M18" s="7" t="str">
        <f>IF(OR(J18="",L18="A",L18="B",L18="C",L18="D"),"",(VLOOKUP($J18,'Prüfungen Studiengang'!$A$4:$E$2004,5,FALSE)))</f>
        <v/>
      </c>
      <c r="N18" s="44"/>
      <c r="O18" s="2"/>
    </row>
    <row r="19" spans="2:15" x14ac:dyDescent="0.25">
      <c r="B19" s="77"/>
      <c r="C19" s="78"/>
      <c r="D19" s="46"/>
      <c r="E19" s="9"/>
      <c r="F19" s="10"/>
      <c r="G19" s="43"/>
      <c r="H19" s="41"/>
      <c r="I19" s="14" t="str">
        <f>IF(H19&gt;0,LEFT(TEXT(VLOOKUP($H19,'Prüfungen Studiengang'!$A$4:$E$2004,4,FALSE),0),45),"")</f>
        <v/>
      </c>
      <c r="J19" s="11"/>
      <c r="K19" s="15" t="str">
        <f>IF(J19&gt;0,LEFT(TEXT(VLOOKUP($J19,'Prüfungen Studiengang'!$A$4:$E$2004,2,FALSE),0)&amp;"/"&amp;TEXT(VLOOKUP($J19,'Prüfungen Studiengang'!$A$4:$E$2004,3,FALSE),0)&amp;"/"&amp;TEXT(VLOOKUP($J19,'Prüfungen Studiengang'!$A$4:$E$2004,4,FALSE),0),45),"")</f>
        <v/>
      </c>
      <c r="L19" s="46" t="s">
        <v>31</v>
      </c>
      <c r="M19" s="7" t="str">
        <f>IF(OR(J19="",L19="A",L19="B",L19="C",L19="D"),"",(VLOOKUP($J19,'Prüfungen Studiengang'!$A$4:$E$2004,5,FALSE)))</f>
        <v/>
      </c>
      <c r="N19" s="44"/>
      <c r="O19" s="2"/>
    </row>
    <row r="20" spans="2:15" x14ac:dyDescent="0.25">
      <c r="B20" s="77"/>
      <c r="C20" s="78"/>
      <c r="D20" s="46"/>
      <c r="E20" s="9"/>
      <c r="F20" s="10"/>
      <c r="G20" s="43"/>
      <c r="H20" s="41"/>
      <c r="I20" s="14" t="str">
        <f>IF(H20&gt;0,LEFT(TEXT(VLOOKUP($H20,'Prüfungen Studiengang'!$A$4:$E$2004,4,FALSE),0),45),"")</f>
        <v/>
      </c>
      <c r="J20" s="11"/>
      <c r="K20" s="15" t="str">
        <f>IF(J20&gt;0,LEFT(TEXT(VLOOKUP($J20,'Prüfungen Studiengang'!$A$4:$E$2004,2,FALSE),0)&amp;"/"&amp;TEXT(VLOOKUP($J20,'Prüfungen Studiengang'!$A$4:$E$2004,3,FALSE),0)&amp;"/"&amp;TEXT(VLOOKUP($J20,'Prüfungen Studiengang'!$A$4:$E$2004,4,FALSE),0),45),"")</f>
        <v/>
      </c>
      <c r="L20" s="46" t="s">
        <v>31</v>
      </c>
      <c r="M20" s="7" t="str">
        <f>IF(OR(J20="",L20="A",L20="B",L20="C",L20="D"),"",(VLOOKUP($J20,'Prüfungen Studiengang'!$A$4:$E$2004,5,FALSE)))</f>
        <v/>
      </c>
      <c r="N20" s="44"/>
      <c r="O20" s="2"/>
    </row>
    <row r="21" spans="2:15" x14ac:dyDescent="0.25">
      <c r="B21" s="77"/>
      <c r="C21" s="78"/>
      <c r="D21" s="46"/>
      <c r="E21" s="9"/>
      <c r="F21" s="10"/>
      <c r="G21" s="43"/>
      <c r="H21" s="41"/>
      <c r="I21" s="14" t="str">
        <f>IF(H21&gt;0,LEFT(TEXT(VLOOKUP($H21,'Prüfungen Studiengang'!$A$4:$E$2004,4,FALSE),0),45),"")</f>
        <v/>
      </c>
      <c r="J21" s="11"/>
      <c r="K21" s="15" t="str">
        <f>IF(J21&gt;0,LEFT(TEXT(VLOOKUP($J21,'Prüfungen Studiengang'!$A$4:$E$2004,2,FALSE),0)&amp;"/"&amp;TEXT(VLOOKUP($J21,'Prüfungen Studiengang'!$A$4:$E$2004,3,FALSE),0)&amp;"/"&amp;TEXT(VLOOKUP($J21,'Prüfungen Studiengang'!$A$4:$E$2004,4,FALSE),0),45),"")</f>
        <v/>
      </c>
      <c r="L21" s="46" t="s">
        <v>31</v>
      </c>
      <c r="M21" s="7" t="str">
        <f>IF(OR(J21="",L21="A",L21="B",L21="C",L21="D"),"",(VLOOKUP($J21,'Prüfungen Studiengang'!$A$4:$E$2004,5,FALSE)))</f>
        <v/>
      </c>
      <c r="N21" s="44"/>
      <c r="O21" s="2"/>
    </row>
    <row r="22" spans="2:15" x14ac:dyDescent="0.25">
      <c r="B22" s="77"/>
      <c r="C22" s="78"/>
      <c r="D22" s="46"/>
      <c r="E22" s="9"/>
      <c r="F22" s="10"/>
      <c r="G22" s="43"/>
      <c r="H22" s="41"/>
      <c r="I22" s="14" t="str">
        <f>IF(H22&gt;0,LEFT(TEXT(VLOOKUP($H22,'Prüfungen Studiengang'!$A$4:$E$2004,4,FALSE),0),45),"")</f>
        <v/>
      </c>
      <c r="J22" s="11"/>
      <c r="K22" s="15" t="str">
        <f>IF(J22&gt;0,LEFT(TEXT(VLOOKUP($J22,'Prüfungen Studiengang'!$A$4:$E$2004,2,FALSE),0)&amp;"/"&amp;TEXT(VLOOKUP($J22,'Prüfungen Studiengang'!$A$4:$E$2004,3,FALSE),0)&amp;"/"&amp;TEXT(VLOOKUP($J22,'Prüfungen Studiengang'!$A$4:$E$2004,4,FALSE),0),45),"")</f>
        <v/>
      </c>
      <c r="L22" s="46" t="s">
        <v>31</v>
      </c>
      <c r="M22" s="7" t="str">
        <f>IF(OR(J22="",L22="A",L22="B",L22="C",L22="D"),"",(VLOOKUP($J22,'Prüfungen Studiengang'!$A$4:$E$2004,5,FALSE)))</f>
        <v/>
      </c>
      <c r="N22" s="44"/>
      <c r="O22" s="2"/>
    </row>
    <row r="23" spans="2:15" x14ac:dyDescent="0.25">
      <c r="B23" s="77"/>
      <c r="C23" s="78"/>
      <c r="D23" s="46"/>
      <c r="E23" s="9"/>
      <c r="F23" s="10"/>
      <c r="G23" s="43"/>
      <c r="H23" s="41"/>
      <c r="I23" s="14" t="str">
        <f>IF(H23&gt;0,LEFT(TEXT(VLOOKUP($H23,'Prüfungen Studiengang'!$A$4:$E$2004,4,FALSE),0),45),"")</f>
        <v/>
      </c>
      <c r="J23" s="11"/>
      <c r="K23" s="15" t="str">
        <f>IF(J23&gt;0,LEFT(TEXT(VLOOKUP($J23,'Prüfungen Studiengang'!$A$4:$E$2004,2,FALSE),0)&amp;"/"&amp;TEXT(VLOOKUP($J23,'Prüfungen Studiengang'!$A$4:$E$2004,3,FALSE),0)&amp;"/"&amp;TEXT(VLOOKUP($J23,'Prüfungen Studiengang'!$A$4:$E$2004,4,FALSE),0),45),"")</f>
        <v/>
      </c>
      <c r="L23" s="46" t="s">
        <v>31</v>
      </c>
      <c r="M23" s="7" t="str">
        <f>IF(OR(J23="",L23="A",L23="B",L23="C",L23="D"),"",(VLOOKUP($J23,'Prüfungen Studiengang'!$A$4:$E$2004,5,FALSE)))</f>
        <v/>
      </c>
      <c r="N23" s="44"/>
      <c r="O23" s="2"/>
    </row>
    <row r="24" spans="2:15" x14ac:dyDescent="0.25">
      <c r="B24" s="77"/>
      <c r="C24" s="78"/>
      <c r="D24" s="46"/>
      <c r="E24" s="9"/>
      <c r="F24" s="10"/>
      <c r="G24" s="43"/>
      <c r="H24" s="41"/>
      <c r="I24" s="14" t="str">
        <f>IF(H24&gt;0,LEFT(TEXT(VLOOKUP($H24,'Prüfungen Studiengang'!$A$4:$E$2004,4,FALSE),0),45),"")</f>
        <v/>
      </c>
      <c r="J24" s="11"/>
      <c r="K24" s="15" t="str">
        <f>IF(J24&gt;0,LEFT(TEXT(VLOOKUP($J24,'Prüfungen Studiengang'!$A$4:$E$2004,2,FALSE),0)&amp;"/"&amp;TEXT(VLOOKUP($J24,'Prüfungen Studiengang'!$A$4:$E$2004,3,FALSE),0)&amp;"/"&amp;TEXT(VLOOKUP($J24,'Prüfungen Studiengang'!$A$4:$E$2004,4,FALSE),0),45),"")</f>
        <v/>
      </c>
      <c r="L24" s="46" t="s">
        <v>31</v>
      </c>
      <c r="M24" s="7" t="str">
        <f>IF(OR(J24="",L24="A",L24="B",L24="C",L24="D"),"",(VLOOKUP($J24,'Prüfungen Studiengang'!$A$4:$E$2004,5,FALSE)))</f>
        <v/>
      </c>
      <c r="N24" s="44"/>
      <c r="O24" s="2"/>
    </row>
    <row r="25" spans="2:15" x14ac:dyDescent="0.25">
      <c r="B25" s="77"/>
      <c r="C25" s="78"/>
      <c r="D25" s="46"/>
      <c r="E25" s="9"/>
      <c r="F25" s="10"/>
      <c r="G25" s="43"/>
      <c r="H25" s="41"/>
      <c r="I25" s="14" t="str">
        <f>IF(H25&gt;0,LEFT(TEXT(VLOOKUP($H25,'Prüfungen Studiengang'!$A$4:$E$2004,4,FALSE),0),45),"")</f>
        <v/>
      </c>
      <c r="J25" s="11"/>
      <c r="K25" s="15" t="str">
        <f>IF(J25&gt;0,LEFT(TEXT(VLOOKUP($J25,'Prüfungen Studiengang'!$A$4:$E$2004,2,FALSE),0)&amp;"/"&amp;TEXT(VLOOKUP($J25,'Prüfungen Studiengang'!$A$4:$E$2004,3,FALSE),0)&amp;"/"&amp;TEXT(VLOOKUP($J25,'Prüfungen Studiengang'!$A$4:$E$2004,4,FALSE),0),45),"")</f>
        <v/>
      </c>
      <c r="L25" s="46" t="s">
        <v>31</v>
      </c>
      <c r="M25" s="7" t="str">
        <f>IF(OR(J25="",L25="A",L25="B",L25="C",L25="D"),"",(VLOOKUP($J25,'Prüfungen Studiengang'!$A$4:$E$2004,5,FALSE)))</f>
        <v/>
      </c>
      <c r="N25" s="44"/>
      <c r="O25" s="2"/>
    </row>
    <row r="26" spans="2:15" x14ac:dyDescent="0.25">
      <c r="B26" s="77"/>
      <c r="C26" s="78"/>
      <c r="D26" s="46"/>
      <c r="E26" s="9"/>
      <c r="F26" s="10"/>
      <c r="G26" s="43"/>
      <c r="H26" s="41"/>
      <c r="I26" s="14" t="str">
        <f>IF(H26&gt;0,LEFT(TEXT(VLOOKUP($H26,'Prüfungen Studiengang'!$A$4:$E$2004,4,FALSE),0),45),"")</f>
        <v/>
      </c>
      <c r="J26" s="11"/>
      <c r="K26" s="15" t="str">
        <f>IF(J26&gt;0,LEFT(TEXT(VLOOKUP($J26,'Prüfungen Studiengang'!$A$4:$E$2004,2,FALSE),0)&amp;"/"&amp;TEXT(VLOOKUP($J26,'Prüfungen Studiengang'!$A$4:$E$2004,3,FALSE),0)&amp;"/"&amp;TEXT(VLOOKUP($J26,'Prüfungen Studiengang'!$A$4:$E$2004,4,FALSE),0),45),"")</f>
        <v/>
      </c>
      <c r="L26" s="46" t="s">
        <v>31</v>
      </c>
      <c r="M26" s="7" t="str">
        <f>IF(OR(J26="",L26="A",L26="B",L26="C",L26="D"),"",(VLOOKUP($J26,'Prüfungen Studiengang'!$A$4:$E$2004,5,FALSE)))</f>
        <v/>
      </c>
      <c r="N26" s="44"/>
      <c r="O26" s="2"/>
    </row>
    <row r="27" spans="2:15" x14ac:dyDescent="0.25">
      <c r="B27" s="77"/>
      <c r="C27" s="78"/>
      <c r="D27" s="46"/>
      <c r="E27" s="9"/>
      <c r="F27" s="10"/>
      <c r="G27" s="43"/>
      <c r="H27" s="41"/>
      <c r="I27" s="14" t="str">
        <f>IF(H27&gt;0,LEFT(TEXT(VLOOKUP($H27,'Prüfungen Studiengang'!$A$4:$E$2004,4,FALSE),0),45),"")</f>
        <v/>
      </c>
      <c r="J27" s="11"/>
      <c r="K27" s="15" t="str">
        <f>IF(J27&gt;0,LEFT(TEXT(VLOOKUP($J27,'Prüfungen Studiengang'!$A$4:$E$2004,2,FALSE),0)&amp;"/"&amp;TEXT(VLOOKUP($J27,'Prüfungen Studiengang'!$A$4:$E$2004,3,FALSE),0)&amp;"/"&amp;TEXT(VLOOKUP($J27,'Prüfungen Studiengang'!$A$4:$E$2004,4,FALSE),0),45),"")</f>
        <v/>
      </c>
      <c r="L27" s="46" t="s">
        <v>31</v>
      </c>
      <c r="M27" s="7" t="str">
        <f>IF(OR(J27="",L27="A",L27="B",L27="C",L27="D"),"",(VLOOKUP($J27,'Prüfungen Studiengang'!$A$4:$E$2004,5,FALSE)))</f>
        <v/>
      </c>
      <c r="N27" s="44"/>
      <c r="O27" s="2"/>
    </row>
    <row r="28" spans="2:15" x14ac:dyDescent="0.25">
      <c r="B28" s="77"/>
      <c r="C28" s="78"/>
      <c r="D28" s="46"/>
      <c r="E28" s="9"/>
      <c r="F28" s="10"/>
      <c r="G28" s="43"/>
      <c r="H28" s="41"/>
      <c r="I28" s="14" t="str">
        <f>IF(H28&gt;0,LEFT(TEXT(VLOOKUP($H28,'Prüfungen Studiengang'!$A$4:$E$2004,4,FALSE),0),45),"")</f>
        <v/>
      </c>
      <c r="J28" s="11"/>
      <c r="K28" s="15" t="str">
        <f>IF(J28&gt;0,LEFT(TEXT(VLOOKUP($J28,'Prüfungen Studiengang'!$A$4:$E$2004,2,FALSE),0)&amp;"/"&amp;TEXT(VLOOKUP($J28,'Prüfungen Studiengang'!$A$4:$E$2004,3,FALSE),0)&amp;"/"&amp;TEXT(VLOOKUP($J28,'Prüfungen Studiengang'!$A$4:$E$2004,4,FALSE),0),45),"")</f>
        <v/>
      </c>
      <c r="L28" s="46" t="s">
        <v>31</v>
      </c>
      <c r="M28" s="7" t="str">
        <f>IF(OR(J28="",L28="A",L28="B",L28="C",L28="D"),"",(VLOOKUP($J28,'Prüfungen Studiengang'!$A$4:$E$2004,5,FALSE)))</f>
        <v/>
      </c>
      <c r="N28" s="44"/>
      <c r="O28" s="2"/>
    </row>
    <row r="29" spans="2:15" x14ac:dyDescent="0.25">
      <c r="B29" s="77"/>
      <c r="C29" s="78"/>
      <c r="D29" s="46"/>
      <c r="E29" s="9"/>
      <c r="F29" s="10"/>
      <c r="G29" s="43"/>
      <c r="H29" s="41"/>
      <c r="I29" s="14" t="str">
        <f>IF(H29&gt;0,LEFT(TEXT(VLOOKUP($H29,'Prüfungen Studiengang'!$A$4:$E$2004,4,FALSE),0),45),"")</f>
        <v/>
      </c>
      <c r="J29" s="11"/>
      <c r="K29" s="15" t="str">
        <f>IF(J29&gt;0,LEFT(TEXT(VLOOKUP($J29,'Prüfungen Studiengang'!$A$4:$E$2004,2,FALSE),0)&amp;"/"&amp;TEXT(VLOOKUP($J29,'Prüfungen Studiengang'!$A$4:$E$2004,3,FALSE),0)&amp;"/"&amp;TEXT(VLOOKUP($J29,'Prüfungen Studiengang'!$A$4:$E$2004,4,FALSE),0),45),"")</f>
        <v/>
      </c>
      <c r="L29" s="46" t="s">
        <v>31</v>
      </c>
      <c r="M29" s="7" t="str">
        <f>IF(OR(J29="",L29="A",L29="B",L29="C",L29="D"),"",(VLOOKUP($J29,'Prüfungen Studiengang'!$A$4:$E$2004,5,FALSE)))</f>
        <v/>
      </c>
      <c r="N29" s="44"/>
      <c r="O29" s="2"/>
    </row>
    <row r="30" spans="2:15" x14ac:dyDescent="0.25">
      <c r="B30" s="77"/>
      <c r="C30" s="78"/>
      <c r="D30" s="46"/>
      <c r="E30" s="9"/>
      <c r="F30" s="10"/>
      <c r="G30" s="43"/>
      <c r="H30" s="41"/>
      <c r="I30" s="14" t="str">
        <f>IF(H30&gt;0,LEFT(TEXT(VLOOKUP($H30,'Prüfungen Studiengang'!$A$4:$E$2004,4,FALSE),0),45),"")</f>
        <v/>
      </c>
      <c r="J30" s="11"/>
      <c r="K30" s="15" t="str">
        <f>IF(J30&gt;0,LEFT(TEXT(VLOOKUP($J30,'Prüfungen Studiengang'!$A$4:$E$2004,2,FALSE),0)&amp;"/"&amp;TEXT(VLOOKUP($J30,'Prüfungen Studiengang'!$A$4:$E$2004,3,FALSE),0)&amp;"/"&amp;TEXT(VLOOKUP($J30,'Prüfungen Studiengang'!$A$4:$E$2004,4,FALSE),0),45),"")</f>
        <v/>
      </c>
      <c r="L30" s="46" t="s">
        <v>31</v>
      </c>
      <c r="M30" s="7" t="str">
        <f>IF(OR(J30="",L30="A",L30="B",L30="C",L30="D"),"",(VLOOKUP($J30,'Prüfungen Studiengang'!$A$4:$E$2004,5,FALSE)))</f>
        <v/>
      </c>
      <c r="N30" s="44"/>
      <c r="O30" s="2"/>
    </row>
    <row r="31" spans="2:15" x14ac:dyDescent="0.25">
      <c r="B31" s="77"/>
      <c r="C31" s="78"/>
      <c r="D31" s="46"/>
      <c r="E31" s="9"/>
      <c r="F31" s="10"/>
      <c r="G31" s="43"/>
      <c r="H31" s="41"/>
      <c r="I31" s="14" t="str">
        <f>IF(H31&gt;0,LEFT(TEXT(VLOOKUP($H31,'Prüfungen Studiengang'!$A$4:$E$2004,4,FALSE),0),45),"")</f>
        <v/>
      </c>
      <c r="J31" s="11"/>
      <c r="K31" s="15" t="str">
        <f>IF(J31&gt;0,LEFT(TEXT(VLOOKUP($J31,'Prüfungen Studiengang'!$A$4:$E$2004,2,FALSE),0)&amp;"/"&amp;TEXT(VLOOKUP($J31,'Prüfungen Studiengang'!$A$4:$E$2004,3,FALSE),0)&amp;"/"&amp;TEXT(VLOOKUP($J31,'Prüfungen Studiengang'!$A$4:$E$2004,4,FALSE),0),45),"")</f>
        <v/>
      </c>
      <c r="L31" s="46" t="s">
        <v>31</v>
      </c>
      <c r="M31" s="7" t="str">
        <f>IF(OR(J31="",L31="A",L31="B",L31="C",L31="D"),"",(VLOOKUP($J31,'Prüfungen Studiengang'!$A$4:$E$2004,5,FALSE)))</f>
        <v/>
      </c>
      <c r="N31" s="44"/>
      <c r="O31" s="2"/>
    </row>
    <row r="32" spans="2:15" x14ac:dyDescent="0.25">
      <c r="B32" s="77"/>
      <c r="C32" s="78"/>
      <c r="D32" s="46"/>
      <c r="E32" s="9"/>
      <c r="F32" s="10"/>
      <c r="G32" s="43"/>
      <c r="H32" s="41"/>
      <c r="I32" s="14" t="str">
        <f>IF(H32&gt;0,LEFT(TEXT(VLOOKUP($H32,'Prüfungen Studiengang'!$A$4:$E$2004,4,FALSE),0),45),"")</f>
        <v/>
      </c>
      <c r="J32" s="11"/>
      <c r="K32" s="15" t="str">
        <f>IF(J32&gt;0,LEFT(TEXT(VLOOKUP($J32,'Prüfungen Studiengang'!$A$4:$E$2004,2,FALSE),0)&amp;"/"&amp;TEXT(VLOOKUP($J32,'Prüfungen Studiengang'!$A$4:$E$2004,3,FALSE),0)&amp;"/"&amp;TEXT(VLOOKUP($J32,'Prüfungen Studiengang'!$A$4:$E$2004,4,FALSE),0),45),"")</f>
        <v/>
      </c>
      <c r="L32" s="46" t="s">
        <v>31</v>
      </c>
      <c r="M32" s="7" t="str">
        <f>IF(OR(J32="",L32="A",L32="B",L32="C",L32="D"),"",(VLOOKUP($J32,'Prüfungen Studiengang'!$A$4:$E$2004,5,FALSE)))</f>
        <v/>
      </c>
      <c r="N32" s="44"/>
      <c r="O32" s="2"/>
    </row>
    <row r="33" spans="2:15" x14ac:dyDescent="0.25">
      <c r="B33" s="77"/>
      <c r="C33" s="78"/>
      <c r="D33" s="46"/>
      <c r="E33" s="9"/>
      <c r="F33" s="10"/>
      <c r="G33" s="43"/>
      <c r="H33" s="41"/>
      <c r="I33" s="14" t="str">
        <f>IF(H33&gt;0,LEFT(TEXT(VLOOKUP($H33,'Prüfungen Studiengang'!$A$4:$E$2004,4,FALSE),0),45),"")</f>
        <v/>
      </c>
      <c r="J33" s="11"/>
      <c r="K33" s="15" t="str">
        <f>IF(J33&gt;0,LEFT(TEXT(VLOOKUP($J33,'Prüfungen Studiengang'!$A$4:$E$2004,2,FALSE),0)&amp;"/"&amp;TEXT(VLOOKUP($J33,'Prüfungen Studiengang'!$A$4:$E$2004,3,FALSE),0)&amp;"/"&amp;TEXT(VLOOKUP($J33,'Prüfungen Studiengang'!$A$4:$E$2004,4,FALSE),0),45),"")</f>
        <v/>
      </c>
      <c r="L33" s="46" t="s">
        <v>31</v>
      </c>
      <c r="M33" s="7" t="str">
        <f>IF(OR(J33="",L33="A",L33="B",L33="C",L33="D"),"",(VLOOKUP($J33,'Prüfungen Studiengang'!$A$4:$E$2004,5,FALSE)))</f>
        <v/>
      </c>
      <c r="N33" s="44"/>
      <c r="O33" s="2"/>
    </row>
    <row r="34" spans="2:15" x14ac:dyDescent="0.25">
      <c r="B34" s="77"/>
      <c r="C34" s="78"/>
      <c r="D34" s="46"/>
      <c r="E34" s="9"/>
      <c r="F34" s="10"/>
      <c r="G34" s="43"/>
      <c r="H34" s="41"/>
      <c r="I34" s="14" t="str">
        <f>IF(H34&gt;0,LEFT(TEXT(VLOOKUP($H34,'Prüfungen Studiengang'!$A$4:$E$2004,4,FALSE),0),45),"")</f>
        <v/>
      </c>
      <c r="J34" s="11"/>
      <c r="K34" s="15" t="str">
        <f>IF(J34&gt;0,LEFT(TEXT(VLOOKUP($J34,'Prüfungen Studiengang'!$A$4:$E$2004,2,FALSE),0)&amp;"/"&amp;TEXT(VLOOKUP($J34,'Prüfungen Studiengang'!$A$4:$E$2004,3,FALSE),0)&amp;"/"&amp;TEXT(VLOOKUP($J34,'Prüfungen Studiengang'!$A$4:$E$2004,4,FALSE),0),45),"")</f>
        <v/>
      </c>
      <c r="L34" s="46" t="s">
        <v>31</v>
      </c>
      <c r="M34" s="7" t="str">
        <f>IF(OR(J34="",L34="A",L34="B",L34="C",L34="D"),"",(VLOOKUP($J34,'Prüfungen Studiengang'!$A$4:$E$2004,5,FALSE)))</f>
        <v/>
      </c>
      <c r="N34" s="44"/>
      <c r="O34" s="2"/>
    </row>
    <row r="35" spans="2:15" x14ac:dyDescent="0.25">
      <c r="B35" s="77"/>
      <c r="C35" s="78"/>
      <c r="D35" s="46"/>
      <c r="E35" s="9"/>
      <c r="F35" s="10"/>
      <c r="G35" s="43"/>
      <c r="H35" s="41"/>
      <c r="I35" s="14" t="str">
        <f>IF(H35&gt;0,LEFT(TEXT(VLOOKUP($H35,'Prüfungen Studiengang'!$A$4:$E$2004,4,FALSE),0),45),"")</f>
        <v/>
      </c>
      <c r="J35" s="11"/>
      <c r="K35" s="15" t="str">
        <f>IF(J35&gt;0,LEFT(TEXT(VLOOKUP($J35,'Prüfungen Studiengang'!$A$4:$E$2004,2,FALSE),0)&amp;"/"&amp;TEXT(VLOOKUP($J35,'Prüfungen Studiengang'!$A$4:$E$2004,3,FALSE),0)&amp;"/"&amp;TEXT(VLOOKUP($J35,'Prüfungen Studiengang'!$A$4:$E$2004,4,FALSE),0),45),"")</f>
        <v/>
      </c>
      <c r="L35" s="46" t="s">
        <v>31</v>
      </c>
      <c r="M35" s="7" t="str">
        <f>IF(OR(J35="",L35="A",L35="B",L35="C",L35="D"),"",(VLOOKUP($J35,'Prüfungen Studiengang'!$A$4:$E$2004,5,FALSE)))</f>
        <v/>
      </c>
      <c r="N35" s="44"/>
      <c r="O35" s="2"/>
    </row>
    <row r="36" spans="2:15" x14ac:dyDescent="0.25">
      <c r="B36" s="77"/>
      <c r="C36" s="78"/>
      <c r="D36" s="46"/>
      <c r="E36" s="9"/>
      <c r="F36" s="10"/>
      <c r="G36" s="43"/>
      <c r="H36" s="41"/>
      <c r="I36" s="14" t="str">
        <f>IF(H36&gt;0,LEFT(TEXT(VLOOKUP($H36,'Prüfungen Studiengang'!$A$4:$E$2004,4,FALSE),0),45),"")</f>
        <v/>
      </c>
      <c r="J36" s="11"/>
      <c r="K36" s="15" t="str">
        <f>IF(J36&gt;0,LEFT(TEXT(VLOOKUP($J36,'Prüfungen Studiengang'!$A$4:$E$2004,2,FALSE),0)&amp;"/"&amp;TEXT(VLOOKUP($J36,'Prüfungen Studiengang'!$A$4:$E$2004,3,FALSE),0)&amp;"/"&amp;TEXT(VLOOKUP($J36,'Prüfungen Studiengang'!$A$4:$E$2004,4,FALSE),0),45),"")</f>
        <v/>
      </c>
      <c r="L36" s="46" t="s">
        <v>31</v>
      </c>
      <c r="M36" s="7" t="str">
        <f>IF(OR(J36="",L36="A",L36="B",L36="C",L36="D"),"",(VLOOKUP($J36,'Prüfungen Studiengang'!$A$4:$E$2004,5,FALSE)))</f>
        <v/>
      </c>
      <c r="N36" s="44"/>
      <c r="O36" s="2"/>
    </row>
    <row r="37" spans="2:15" x14ac:dyDescent="0.25">
      <c r="B37" s="77"/>
      <c r="C37" s="78"/>
      <c r="D37" s="46"/>
      <c r="E37" s="9"/>
      <c r="F37" s="10"/>
      <c r="G37" s="43"/>
      <c r="H37" s="41"/>
      <c r="I37" s="14" t="str">
        <f>IF(H37&gt;0,LEFT(TEXT(VLOOKUP($H37,'Prüfungen Studiengang'!$A$4:$E$2004,4,FALSE),0),45),"")</f>
        <v/>
      </c>
      <c r="J37" s="11"/>
      <c r="K37" s="15" t="str">
        <f>IF(J37&gt;0,LEFT(TEXT(VLOOKUP($J37,'Prüfungen Studiengang'!$A$4:$E$2004,2,FALSE),0)&amp;"/"&amp;TEXT(VLOOKUP($J37,'Prüfungen Studiengang'!$A$4:$E$2004,3,FALSE),0)&amp;"/"&amp;TEXT(VLOOKUP($J37,'Prüfungen Studiengang'!$A$4:$E$2004,4,FALSE),0),45),"")</f>
        <v/>
      </c>
      <c r="L37" s="46" t="s">
        <v>31</v>
      </c>
      <c r="M37" s="7" t="str">
        <f>IF(OR(J37="",L37="A",L37="B",L37="C",L37="D"),"",(VLOOKUP($J37,'Prüfungen Studiengang'!$A$4:$E$2004,5,FALSE)))</f>
        <v/>
      </c>
      <c r="N37" s="44"/>
      <c r="O37" s="2"/>
    </row>
    <row r="38" spans="2:15" x14ac:dyDescent="0.25">
      <c r="B38" s="77"/>
      <c r="C38" s="78"/>
      <c r="D38" s="46"/>
      <c r="E38" s="9"/>
      <c r="F38" s="10"/>
      <c r="G38" s="43"/>
      <c r="H38" s="41"/>
      <c r="I38" s="14" t="str">
        <f>IF(H38&gt;0,LEFT(TEXT(VLOOKUP($H38,'Prüfungen Studiengang'!$A$4:$E$2004,4,FALSE),0),45),"")</f>
        <v/>
      </c>
      <c r="J38" s="11"/>
      <c r="K38" s="15" t="str">
        <f>IF(J38&gt;0,LEFT(TEXT(VLOOKUP($J38,'Prüfungen Studiengang'!$A$4:$E$2004,2,FALSE),0)&amp;"/"&amp;TEXT(VLOOKUP($J38,'Prüfungen Studiengang'!$A$4:$E$2004,3,FALSE),0)&amp;"/"&amp;TEXT(VLOOKUP($J38,'Prüfungen Studiengang'!$A$4:$E$2004,4,FALSE),0),45),"")</f>
        <v/>
      </c>
      <c r="L38" s="46" t="s">
        <v>31</v>
      </c>
      <c r="M38" s="7" t="str">
        <f>IF(OR(J38="",L38="A",L38="B",L38="C",L38="D"),"",(VLOOKUP($J38,'Prüfungen Studiengang'!$A$4:$E$2004,5,FALSE)))</f>
        <v/>
      </c>
      <c r="N38" s="44"/>
      <c r="O38" s="2"/>
    </row>
    <row r="39" spans="2:15" x14ac:dyDescent="0.25">
      <c r="B39" s="77"/>
      <c r="C39" s="78"/>
      <c r="D39" s="46"/>
      <c r="E39" s="9"/>
      <c r="F39" s="10"/>
      <c r="G39" s="43"/>
      <c r="H39" s="41"/>
      <c r="I39" s="14" t="str">
        <f>IF(H39&gt;0,LEFT(TEXT(VLOOKUP($H39,'Prüfungen Studiengang'!$A$4:$E$2004,4,FALSE),0),45),"")</f>
        <v/>
      </c>
      <c r="J39" s="11"/>
      <c r="K39" s="15" t="str">
        <f>IF(J39&gt;0,LEFT(TEXT(VLOOKUP($J39,'Prüfungen Studiengang'!$A$4:$E$2004,2,FALSE),0)&amp;"/"&amp;TEXT(VLOOKUP($J39,'Prüfungen Studiengang'!$A$4:$E$2004,3,FALSE),0)&amp;"/"&amp;TEXT(VLOOKUP($J39,'Prüfungen Studiengang'!$A$4:$E$2004,4,FALSE),0),45),"")</f>
        <v/>
      </c>
      <c r="L39" s="46" t="s">
        <v>31</v>
      </c>
      <c r="M39" s="7" t="str">
        <f>IF(OR(J39="",L39="A",L39="B",L39="C",L39="D"),"",(VLOOKUP($J39,'Prüfungen Studiengang'!$A$4:$E$2004,5,FALSE)))</f>
        <v/>
      </c>
      <c r="N39" s="44"/>
      <c r="O39" s="2"/>
    </row>
    <row r="40" spans="2:15" x14ac:dyDescent="0.25">
      <c r="B40" s="77"/>
      <c r="C40" s="78"/>
      <c r="D40" s="46"/>
      <c r="E40" s="9"/>
      <c r="F40" s="10"/>
      <c r="G40" s="43"/>
      <c r="H40" s="41"/>
      <c r="I40" s="14" t="str">
        <f>IF(H40&gt;0,LEFT(TEXT(VLOOKUP($H40,'Prüfungen Studiengang'!$A$4:$E$2004,4,FALSE),0),45),"")</f>
        <v/>
      </c>
      <c r="J40" s="11"/>
      <c r="K40" s="15" t="str">
        <f>IF(J40&gt;0,LEFT(TEXT(VLOOKUP($J40,'Prüfungen Studiengang'!$A$4:$E$2004,2,FALSE),0)&amp;"/"&amp;TEXT(VLOOKUP($J40,'Prüfungen Studiengang'!$A$4:$E$2004,3,FALSE),0)&amp;"/"&amp;TEXT(VLOOKUP($J40,'Prüfungen Studiengang'!$A$4:$E$2004,4,FALSE),0),45),"")</f>
        <v/>
      </c>
      <c r="L40" s="46" t="s">
        <v>31</v>
      </c>
      <c r="M40" s="7" t="str">
        <f>IF(OR(J40="",L40="A",L40="B",L40="C",L40="D"),"",(VLOOKUP($J40,'Prüfungen Studiengang'!$A$4:$E$2004,5,FALSE)))</f>
        <v/>
      </c>
      <c r="N40" s="44"/>
      <c r="O40" s="2"/>
    </row>
    <row r="41" spans="2:15" x14ac:dyDescent="0.25">
      <c r="B41" s="77"/>
      <c r="C41" s="78"/>
      <c r="D41" s="46"/>
      <c r="E41" s="9"/>
      <c r="F41" s="10"/>
      <c r="G41" s="43"/>
      <c r="H41" s="41"/>
      <c r="I41" s="14" t="str">
        <f>IF(H41&gt;0,LEFT(TEXT(VLOOKUP($H41,'Prüfungen Studiengang'!$A$4:$E$2004,4,FALSE),0),45),"")</f>
        <v/>
      </c>
      <c r="J41" s="11"/>
      <c r="K41" s="15" t="str">
        <f>IF(J41&gt;0,LEFT(TEXT(VLOOKUP($J41,'Prüfungen Studiengang'!$A$4:$E$2004,2,FALSE),0)&amp;"/"&amp;TEXT(VLOOKUP($J41,'Prüfungen Studiengang'!$A$4:$E$2004,3,FALSE),0)&amp;"/"&amp;TEXT(VLOOKUP($J41,'Prüfungen Studiengang'!$A$4:$E$2004,4,FALSE),0),45),"")</f>
        <v/>
      </c>
      <c r="L41" s="46" t="s">
        <v>31</v>
      </c>
      <c r="M41" s="7" t="str">
        <f>IF(OR(J41="",L41="A",L41="B",L41="C",L41="D"),"",(VLOOKUP($J41,'Prüfungen Studiengang'!$A$4:$E$2004,5,FALSE)))</f>
        <v/>
      </c>
      <c r="N41" s="44"/>
      <c r="O41" s="2"/>
    </row>
    <row r="42" spans="2:15" x14ac:dyDescent="0.25">
      <c r="B42" s="77"/>
      <c r="C42" s="78"/>
      <c r="D42" s="46"/>
      <c r="E42" s="9"/>
      <c r="F42" s="10"/>
      <c r="G42" s="43"/>
      <c r="H42" s="41"/>
      <c r="I42" s="14" t="str">
        <f>IF(H42&gt;0,LEFT(TEXT(VLOOKUP($H42,'Prüfungen Studiengang'!$A$4:$E$2004,4,FALSE),0),45),"")</f>
        <v/>
      </c>
      <c r="J42" s="11"/>
      <c r="K42" s="15" t="str">
        <f>IF(J42&gt;0,LEFT(TEXT(VLOOKUP($J42,'Prüfungen Studiengang'!$A$4:$E$2004,2,FALSE),0)&amp;"/"&amp;TEXT(VLOOKUP($J42,'Prüfungen Studiengang'!$A$4:$E$2004,3,FALSE),0)&amp;"/"&amp;TEXT(VLOOKUP($J42,'Prüfungen Studiengang'!$A$4:$E$2004,4,FALSE),0),45),"")</f>
        <v/>
      </c>
      <c r="L42" s="46" t="s">
        <v>31</v>
      </c>
      <c r="M42" s="7" t="str">
        <f>IF(OR(J42="",L42="A",L42="B",L42="C",L42="D"),"",(VLOOKUP($J42,'Prüfungen Studiengang'!$A$4:$E$2004,5,FALSE)))</f>
        <v/>
      </c>
      <c r="N42" s="44"/>
      <c r="O42" s="2"/>
    </row>
    <row r="43" spans="2:15" x14ac:dyDescent="0.25">
      <c r="B43" s="77"/>
      <c r="C43" s="78"/>
      <c r="D43" s="46"/>
      <c r="E43" s="9"/>
      <c r="F43" s="10"/>
      <c r="G43" s="43"/>
      <c r="H43" s="41"/>
      <c r="I43" s="14" t="str">
        <f>IF(H43&gt;0,LEFT(TEXT(VLOOKUP($H43,'Prüfungen Studiengang'!$A$4:$E$2004,4,FALSE),0),45),"")</f>
        <v/>
      </c>
      <c r="J43" s="11"/>
      <c r="K43" s="15" t="str">
        <f>IF(J43&gt;0,LEFT(TEXT(VLOOKUP($J43,'Prüfungen Studiengang'!$A$4:$E$2004,2,FALSE),0)&amp;"/"&amp;TEXT(VLOOKUP($J43,'Prüfungen Studiengang'!$A$4:$E$2004,3,FALSE),0)&amp;"/"&amp;TEXT(VLOOKUP($J43,'Prüfungen Studiengang'!$A$4:$E$2004,4,FALSE),0),45),"")</f>
        <v/>
      </c>
      <c r="L43" s="46" t="s">
        <v>31</v>
      </c>
      <c r="M43" s="7" t="str">
        <f>IF(OR(J43="",L43="A",L43="B",L43="C",L43="D"),"",(VLOOKUP($J43,'Prüfungen Studiengang'!$A$4:$E$2004,5,FALSE)))</f>
        <v/>
      </c>
      <c r="N43" s="44"/>
      <c r="O43" s="2"/>
    </row>
    <row r="44" spans="2:15" x14ac:dyDescent="0.25">
      <c r="B44" s="77"/>
      <c r="C44" s="78"/>
      <c r="D44" s="46"/>
      <c r="E44" s="9"/>
      <c r="F44" s="10"/>
      <c r="G44" s="43"/>
      <c r="H44" s="41"/>
      <c r="I44" s="14" t="str">
        <f>IF(H44&gt;0,LEFT(TEXT(VLOOKUP($H44,'Prüfungen Studiengang'!$A$4:$E$2004,4,FALSE),0),45),"")</f>
        <v/>
      </c>
      <c r="J44" s="11"/>
      <c r="K44" s="15" t="str">
        <f>IF(J44&gt;0,LEFT(TEXT(VLOOKUP($J44,'Prüfungen Studiengang'!$A$4:$E$2004,2,FALSE),0)&amp;"/"&amp;TEXT(VLOOKUP($J44,'Prüfungen Studiengang'!$A$4:$E$2004,3,FALSE),0)&amp;"/"&amp;TEXT(VLOOKUP($J44,'Prüfungen Studiengang'!$A$4:$E$2004,4,FALSE),0),45),"")</f>
        <v/>
      </c>
      <c r="L44" s="46" t="s">
        <v>31</v>
      </c>
      <c r="M44" s="7" t="str">
        <f>IF(OR(J44="",L44="A",L44="B",L44="C",L44="D"),"",(VLOOKUP($J44,'Prüfungen Studiengang'!$A$4:$E$2004,5,FALSE)))</f>
        <v/>
      </c>
      <c r="N44" s="44"/>
      <c r="O44" s="2"/>
    </row>
    <row r="45" spans="2:15" x14ac:dyDescent="0.25">
      <c r="B45" s="77"/>
      <c r="C45" s="78"/>
      <c r="D45" s="46"/>
      <c r="E45" s="9"/>
      <c r="F45" s="10"/>
      <c r="G45" s="43"/>
      <c r="H45" s="41"/>
      <c r="I45" s="14" t="str">
        <f>IF(H45&gt;0,LEFT(TEXT(VLOOKUP($H45,'Prüfungen Studiengang'!$A$4:$E$2004,4,FALSE),0),45),"")</f>
        <v/>
      </c>
      <c r="J45" s="11"/>
      <c r="K45" s="15" t="str">
        <f>IF(J45&gt;0,LEFT(TEXT(VLOOKUP($J45,'Prüfungen Studiengang'!$A$4:$E$2004,2,FALSE),0)&amp;"/"&amp;TEXT(VLOOKUP($J45,'Prüfungen Studiengang'!$A$4:$E$2004,3,FALSE),0)&amp;"/"&amp;TEXT(VLOOKUP($J45,'Prüfungen Studiengang'!$A$4:$E$2004,4,FALSE),0),45),"")</f>
        <v/>
      </c>
      <c r="L45" s="46" t="s">
        <v>31</v>
      </c>
      <c r="M45" s="7" t="str">
        <f>IF(OR(J45="",L45="A",L45="B",L45="C",L45="D"),"",(VLOOKUP($J45,'Prüfungen Studiengang'!$A$4:$E$2004,5,FALSE)))</f>
        <v/>
      </c>
      <c r="N45" s="44"/>
      <c r="O45" s="2"/>
    </row>
    <row r="46" spans="2:15" x14ac:dyDescent="0.25">
      <c r="B46" s="77"/>
      <c r="C46" s="78"/>
      <c r="D46" s="46"/>
      <c r="E46" s="9"/>
      <c r="F46" s="10"/>
      <c r="G46" s="43"/>
      <c r="H46" s="41"/>
      <c r="I46" s="14" t="str">
        <f>IF(H46&gt;0,LEFT(TEXT(VLOOKUP($H46,'Prüfungen Studiengang'!$A$4:$E$2004,4,FALSE),0),45),"")</f>
        <v/>
      </c>
      <c r="J46" s="11"/>
      <c r="K46" s="15" t="str">
        <f>IF(J46&gt;0,LEFT(TEXT(VLOOKUP($J46,'Prüfungen Studiengang'!$A$4:$E$2004,2,FALSE),0)&amp;"/"&amp;TEXT(VLOOKUP($J46,'Prüfungen Studiengang'!$A$4:$E$2004,3,FALSE),0)&amp;"/"&amp;TEXT(VLOOKUP($J46,'Prüfungen Studiengang'!$A$4:$E$2004,4,FALSE),0),45),"")</f>
        <v/>
      </c>
      <c r="L46" s="46" t="s">
        <v>31</v>
      </c>
      <c r="M46" s="7" t="str">
        <f>IF(OR(J46="",L46="A",L46="B",L46="C",L46="D"),"",(VLOOKUP($J46,'Prüfungen Studiengang'!$A$4:$E$2004,5,FALSE)))</f>
        <v/>
      </c>
      <c r="N46" s="44"/>
      <c r="O46" s="2"/>
    </row>
    <row r="47" spans="2:15" x14ac:dyDescent="0.25">
      <c r="B47" s="77"/>
      <c r="C47" s="78"/>
      <c r="D47" s="46"/>
      <c r="E47" s="9"/>
      <c r="F47" s="10"/>
      <c r="G47" s="43"/>
      <c r="H47" s="41"/>
      <c r="I47" s="14" t="str">
        <f>IF(H47&gt;0,LEFT(TEXT(VLOOKUP($H47,'Prüfungen Studiengang'!$A$4:$E$2004,4,FALSE),0),45),"")</f>
        <v/>
      </c>
      <c r="J47" s="11"/>
      <c r="K47" s="15" t="str">
        <f>IF(J47&gt;0,LEFT(TEXT(VLOOKUP($J47,'Prüfungen Studiengang'!$A$4:$E$2004,2,FALSE),0)&amp;"/"&amp;TEXT(VLOOKUP($J47,'Prüfungen Studiengang'!$A$4:$E$2004,3,FALSE),0)&amp;"/"&amp;TEXT(VLOOKUP($J47,'Prüfungen Studiengang'!$A$4:$E$2004,4,FALSE),0),45),"")</f>
        <v/>
      </c>
      <c r="L47" s="46" t="s">
        <v>31</v>
      </c>
      <c r="M47" s="7" t="str">
        <f>IF(OR(J47="",L47="A",L47="B",L47="C",L47="D"),"",(VLOOKUP($J47,'Prüfungen Studiengang'!$A$4:$E$2004,5,FALSE)))</f>
        <v/>
      </c>
      <c r="N47" s="44"/>
      <c r="O47" s="2"/>
    </row>
    <row r="48" spans="2:15" x14ac:dyDescent="0.25">
      <c r="B48" s="77"/>
      <c r="C48" s="78"/>
      <c r="D48" s="46"/>
      <c r="E48" s="9"/>
      <c r="F48" s="10"/>
      <c r="G48" s="43"/>
      <c r="H48" s="41"/>
      <c r="I48" s="14" t="str">
        <f>IF(H48&gt;0,LEFT(TEXT(VLOOKUP($H48,'Prüfungen Studiengang'!$A$4:$E$2004,4,FALSE),0),45),"")</f>
        <v/>
      </c>
      <c r="J48" s="11"/>
      <c r="K48" s="15" t="str">
        <f>IF(J48&gt;0,LEFT(TEXT(VLOOKUP($J48,'Prüfungen Studiengang'!$A$4:$E$2004,2,FALSE),0)&amp;"/"&amp;TEXT(VLOOKUP($J48,'Prüfungen Studiengang'!$A$4:$E$2004,3,FALSE),0)&amp;"/"&amp;TEXT(VLOOKUP($J48,'Prüfungen Studiengang'!$A$4:$E$2004,4,FALSE),0),45),"")</f>
        <v/>
      </c>
      <c r="L48" s="46" t="s">
        <v>31</v>
      </c>
      <c r="M48" s="7" t="str">
        <f>IF(OR(J48="",L48="A",L48="B",L48="C",L48="D"),"",(VLOOKUP($J48,'Prüfungen Studiengang'!$A$4:$E$2004,5,FALSE)))</f>
        <v/>
      </c>
      <c r="N48" s="44"/>
      <c r="O48" s="2"/>
    </row>
    <row r="49" spans="2:15" x14ac:dyDescent="0.25">
      <c r="B49" s="77"/>
      <c r="C49" s="78"/>
      <c r="D49" s="46"/>
      <c r="E49" s="9"/>
      <c r="F49" s="10"/>
      <c r="G49" s="43"/>
      <c r="H49" s="41"/>
      <c r="I49" s="14" t="str">
        <f>IF(H49&gt;0,LEFT(TEXT(VLOOKUP($H49,'Prüfungen Studiengang'!$A$4:$E$2004,4,FALSE),0),45),"")</f>
        <v/>
      </c>
      <c r="J49" s="11"/>
      <c r="K49" s="15" t="str">
        <f>IF(J49&gt;0,LEFT(TEXT(VLOOKUP($J49,'Prüfungen Studiengang'!$A$4:$E$2004,2,FALSE),0)&amp;"/"&amp;TEXT(VLOOKUP($J49,'Prüfungen Studiengang'!$A$4:$E$2004,3,FALSE),0)&amp;"/"&amp;TEXT(VLOOKUP($J49,'Prüfungen Studiengang'!$A$4:$E$2004,4,FALSE),0),45),"")</f>
        <v/>
      </c>
      <c r="L49" s="46" t="s">
        <v>31</v>
      </c>
      <c r="M49" s="7" t="str">
        <f>IF(OR(J49="",L49="A",L49="B",L49="C",L49="D"),"",(VLOOKUP($J49,'Prüfungen Studiengang'!$A$4:$E$2004,5,FALSE)))</f>
        <v/>
      </c>
      <c r="N49" s="44"/>
      <c r="O49" s="2"/>
    </row>
    <row r="50" spans="2:15" x14ac:dyDescent="0.25">
      <c r="B50" s="77"/>
      <c r="C50" s="78"/>
      <c r="D50" s="46"/>
      <c r="E50" s="9"/>
      <c r="F50" s="10"/>
      <c r="G50" s="43"/>
      <c r="H50" s="41"/>
      <c r="I50" s="14" t="str">
        <f>IF(H50&gt;0,LEFT(TEXT(VLOOKUP($H50,'Prüfungen Studiengang'!$A$4:$E$2004,4,FALSE),0),45),"")</f>
        <v/>
      </c>
      <c r="J50" s="11"/>
      <c r="K50" s="15" t="str">
        <f>IF(J50&gt;0,LEFT(TEXT(VLOOKUP($J50,'Prüfungen Studiengang'!$A$4:$E$2004,2,FALSE),0)&amp;"/"&amp;TEXT(VLOOKUP($J50,'Prüfungen Studiengang'!$A$4:$E$2004,3,FALSE),0)&amp;"/"&amp;TEXT(VLOOKUP($J50,'Prüfungen Studiengang'!$A$4:$E$2004,4,FALSE),0),45),"")</f>
        <v/>
      </c>
      <c r="L50" s="46" t="s">
        <v>31</v>
      </c>
      <c r="M50" s="7" t="str">
        <f>IF(OR(J50="",L50="A",L50="B",L50="C",L50="D"),"",(VLOOKUP($J50,'Prüfungen Studiengang'!$A$4:$E$2004,5,FALSE)))</f>
        <v/>
      </c>
      <c r="N50" s="44"/>
      <c r="O50" s="2"/>
    </row>
    <row r="51" spans="2:15" x14ac:dyDescent="0.25">
      <c r="B51" s="77"/>
      <c r="C51" s="78"/>
      <c r="D51" s="46"/>
      <c r="E51" s="9"/>
      <c r="F51" s="10"/>
      <c r="G51" s="43"/>
      <c r="H51" s="41"/>
      <c r="I51" s="14" t="str">
        <f>IF(H51&gt;0,LEFT(TEXT(VLOOKUP($H51,'Prüfungen Studiengang'!$A$4:$E$2004,4,FALSE),0),45),"")</f>
        <v/>
      </c>
      <c r="J51" s="11"/>
      <c r="K51" s="15" t="str">
        <f>IF(J51&gt;0,LEFT(TEXT(VLOOKUP($J51,'Prüfungen Studiengang'!$A$4:$E$2004,2,FALSE),0)&amp;"/"&amp;TEXT(VLOOKUP($J51,'Prüfungen Studiengang'!$A$4:$E$2004,3,FALSE),0)&amp;"/"&amp;TEXT(VLOOKUP($J51,'Prüfungen Studiengang'!$A$4:$E$2004,4,FALSE),0),45),"")</f>
        <v/>
      </c>
      <c r="L51" s="46" t="s">
        <v>31</v>
      </c>
      <c r="M51" s="7" t="str">
        <f>IF(OR(J51="",L51="A",L51="B",L51="C",L51="D"),"",(VLOOKUP($J51,'Prüfungen Studiengang'!$A$4:$E$2004,5,FALSE)))</f>
        <v/>
      </c>
      <c r="N51" s="44"/>
      <c r="O51" s="2"/>
    </row>
    <row r="52" spans="2:15" x14ac:dyDescent="0.25">
      <c r="B52" s="77"/>
      <c r="C52" s="78"/>
      <c r="D52" s="46"/>
      <c r="E52" s="9"/>
      <c r="F52" s="10"/>
      <c r="G52" s="43"/>
      <c r="H52" s="41"/>
      <c r="I52" s="14" t="str">
        <f>IF(H52&gt;0,LEFT(TEXT(VLOOKUP($H52,'Prüfungen Studiengang'!$A$4:$E$2004,4,FALSE),0),45),"")</f>
        <v/>
      </c>
      <c r="J52" s="11"/>
      <c r="K52" s="15" t="str">
        <f>IF(J52&gt;0,LEFT(TEXT(VLOOKUP($J52,'Prüfungen Studiengang'!$A$4:$E$2004,2,FALSE),0)&amp;"/"&amp;TEXT(VLOOKUP($J52,'Prüfungen Studiengang'!$A$4:$E$2004,3,FALSE),0)&amp;"/"&amp;TEXT(VLOOKUP($J52,'Prüfungen Studiengang'!$A$4:$E$2004,4,FALSE),0),45),"")</f>
        <v/>
      </c>
      <c r="L52" s="46" t="s">
        <v>31</v>
      </c>
      <c r="M52" s="7" t="str">
        <f>IF(OR(J52="",L52="A",L52="B",L52="C",L52="D"),"",(VLOOKUP($J52,'Prüfungen Studiengang'!$A$4:$E$2004,5,FALSE)))</f>
        <v/>
      </c>
      <c r="N52" s="44"/>
      <c r="O52" s="2"/>
    </row>
    <row r="53" spans="2:15" x14ac:dyDescent="0.25">
      <c r="B53" s="77"/>
      <c r="C53" s="78"/>
      <c r="D53" s="46"/>
      <c r="E53" s="9"/>
      <c r="F53" s="10"/>
      <c r="G53" s="43"/>
      <c r="H53" s="41"/>
      <c r="I53" s="14" t="str">
        <f>IF(H53&gt;0,LEFT(TEXT(VLOOKUP($H53,'Prüfungen Studiengang'!$A$4:$E$2004,4,FALSE),0),45),"")</f>
        <v/>
      </c>
      <c r="J53" s="11"/>
      <c r="K53" s="15" t="str">
        <f>IF(J53&gt;0,LEFT(TEXT(VLOOKUP($J53,'Prüfungen Studiengang'!$A$4:$E$2004,2,FALSE),0)&amp;"/"&amp;TEXT(VLOOKUP($J53,'Prüfungen Studiengang'!$A$4:$E$2004,3,FALSE),0)&amp;"/"&amp;TEXT(VLOOKUP($J53,'Prüfungen Studiengang'!$A$4:$E$2004,4,FALSE),0),45),"")</f>
        <v/>
      </c>
      <c r="L53" s="46" t="s">
        <v>31</v>
      </c>
      <c r="M53" s="7" t="str">
        <f>IF(OR(J53="",L53="A",L53="B",L53="C",L53="D"),"",(VLOOKUP($J53,'Prüfungen Studiengang'!$A$4:$E$2004,5,FALSE)))</f>
        <v/>
      </c>
      <c r="N53" s="44"/>
      <c r="O53" s="2"/>
    </row>
    <row r="54" spans="2:15" x14ac:dyDescent="0.25">
      <c r="B54" s="77"/>
      <c r="C54" s="78"/>
      <c r="D54" s="46"/>
      <c r="E54" s="9"/>
      <c r="F54" s="10"/>
      <c r="G54" s="43"/>
      <c r="H54" s="41"/>
      <c r="I54" s="14" t="str">
        <f>IF(H54&gt;0,LEFT(TEXT(VLOOKUP($H54,'Prüfungen Studiengang'!$A$4:$E$2004,4,FALSE),0),45),"")</f>
        <v/>
      </c>
      <c r="J54" s="11"/>
      <c r="K54" s="15" t="str">
        <f>IF(J54&gt;0,LEFT(TEXT(VLOOKUP($J54,'Prüfungen Studiengang'!$A$4:$E$2004,2,FALSE),0)&amp;"/"&amp;TEXT(VLOOKUP($J54,'Prüfungen Studiengang'!$A$4:$E$2004,3,FALSE),0)&amp;"/"&amp;TEXT(VLOOKUP($J54,'Prüfungen Studiengang'!$A$4:$E$2004,4,FALSE),0),45),"")</f>
        <v/>
      </c>
      <c r="L54" s="46" t="s">
        <v>31</v>
      </c>
      <c r="M54" s="7" t="str">
        <f>IF(OR(J54="",L54="A",L54="B",L54="C",L54="D"),"",(VLOOKUP($J54,'Prüfungen Studiengang'!$A$4:$E$2004,5,FALSE)))</f>
        <v/>
      </c>
      <c r="N54" s="44"/>
      <c r="O54" s="2"/>
    </row>
    <row r="55" spans="2:15" x14ac:dyDescent="0.25">
      <c r="B55" s="77"/>
      <c r="C55" s="78"/>
      <c r="D55" s="46"/>
      <c r="E55" s="9"/>
      <c r="F55" s="10"/>
      <c r="G55" s="43"/>
      <c r="H55" s="41"/>
      <c r="I55" s="14" t="str">
        <f>IF(H55&gt;0,LEFT(TEXT(VLOOKUP($H55,'Prüfungen Studiengang'!$A$4:$E$2004,4,FALSE),0),45),"")</f>
        <v/>
      </c>
      <c r="J55" s="11"/>
      <c r="K55" s="15" t="str">
        <f>IF(J55&gt;0,LEFT(TEXT(VLOOKUP($J55,'Prüfungen Studiengang'!$A$4:$E$2004,2,FALSE),0)&amp;"/"&amp;TEXT(VLOOKUP($J55,'Prüfungen Studiengang'!$A$4:$E$2004,3,FALSE),0)&amp;"/"&amp;TEXT(VLOOKUP($J55,'Prüfungen Studiengang'!$A$4:$E$2004,4,FALSE),0),45),"")</f>
        <v/>
      </c>
      <c r="L55" s="46" t="s">
        <v>31</v>
      </c>
      <c r="M55" s="7" t="str">
        <f>IF(OR(J55="",L55="A",L55="B",L55="C",L55="D"),"",(VLOOKUP($J55,'Prüfungen Studiengang'!$A$4:$E$2004,5,FALSE)))</f>
        <v/>
      </c>
      <c r="N55" s="44"/>
      <c r="O55" s="2"/>
    </row>
    <row r="56" spans="2:15" x14ac:dyDescent="0.25">
      <c r="B56" s="77"/>
      <c r="C56" s="78"/>
      <c r="D56" s="46"/>
      <c r="E56" s="9"/>
      <c r="F56" s="10"/>
      <c r="G56" s="43"/>
      <c r="H56" s="41"/>
      <c r="I56" s="14" t="str">
        <f>IF(H56&gt;0,LEFT(TEXT(VLOOKUP($H56,'Prüfungen Studiengang'!$A$4:$E$2004,4,FALSE),0),45),"")</f>
        <v/>
      </c>
      <c r="J56" s="11"/>
      <c r="K56" s="15" t="str">
        <f>IF(J56&gt;0,LEFT(TEXT(VLOOKUP($J56,'Prüfungen Studiengang'!$A$4:$E$2004,2,FALSE),0)&amp;"/"&amp;TEXT(VLOOKUP($J56,'Prüfungen Studiengang'!$A$4:$E$2004,3,FALSE),0)&amp;"/"&amp;TEXT(VLOOKUP($J56,'Prüfungen Studiengang'!$A$4:$E$2004,4,FALSE),0),45),"")</f>
        <v/>
      </c>
      <c r="L56" s="46" t="s">
        <v>31</v>
      </c>
      <c r="M56" s="7" t="str">
        <f>IF(OR(J56="",L56="A",L56="B",L56="C",L56="D"),"",(VLOOKUP($J56,'Prüfungen Studiengang'!$A$4:$E$2004,5,FALSE)))</f>
        <v/>
      </c>
      <c r="N56" s="44"/>
      <c r="O56" s="2"/>
    </row>
    <row r="57" spans="2:15" ht="16.5" thickBot="1" x14ac:dyDescent="0.3">
      <c r="B57" s="77"/>
      <c r="C57" s="78"/>
      <c r="D57" s="46"/>
      <c r="E57" s="9"/>
      <c r="F57" s="10"/>
      <c r="G57" s="43"/>
      <c r="H57" s="41"/>
      <c r="I57" s="14" t="str">
        <f>IF(H57&gt;0,LEFT(TEXT(VLOOKUP($H57,'Prüfungen Studiengang'!$A$4:$E$2004,4,FALSE),0),45),"")</f>
        <v/>
      </c>
      <c r="J57" s="12"/>
      <c r="K57" s="15" t="str">
        <f>IF(J57&gt;0,LEFT(TEXT(VLOOKUP($J57,'Prüfungen Studiengang'!$A$4:$E$2004,2,FALSE),0)&amp;"/"&amp;TEXT(VLOOKUP($J57,'Prüfungen Studiengang'!$A$4:$E$2004,3,FALSE),0)&amp;"/"&amp;TEXT(VLOOKUP($J57,'Prüfungen Studiengang'!$A$4:$E$2004,4,FALSE),0),45),"")</f>
        <v/>
      </c>
      <c r="L57" s="46" t="s">
        <v>31</v>
      </c>
      <c r="M57" s="7" t="str">
        <f>IF(OR(J57="",L57="A",L57="B",L57="C",L57="D"),"",(VLOOKUP($J57,'Prüfungen Studiengang'!$A$4:$E$2004,5,FALSE)))</f>
        <v/>
      </c>
      <c r="N57" s="45"/>
      <c r="O57" s="13"/>
    </row>
    <row r="58" spans="2:15" ht="33.75" customHeight="1" x14ac:dyDescent="0.25">
      <c r="B58" s="120" t="s">
        <v>39</v>
      </c>
      <c r="C58" s="121"/>
      <c r="D58" s="121"/>
      <c r="E58" s="121"/>
      <c r="F58" s="121"/>
      <c r="G58" s="121"/>
      <c r="H58" s="121"/>
      <c r="I58" s="122"/>
      <c r="J58" s="98" t="s">
        <v>5</v>
      </c>
      <c r="K58" s="99"/>
      <c r="L58" s="99"/>
      <c r="M58" s="26">
        <f>SUMIF($L$11:$L$57,"Ja",$M$11:$M$57)</f>
        <v>0</v>
      </c>
      <c r="N58" s="100" t="s">
        <v>29</v>
      </c>
      <c r="O58" s="101"/>
    </row>
    <row r="59" spans="2:15" ht="30" customHeight="1" x14ac:dyDescent="0.25">
      <c r="B59" s="123"/>
      <c r="C59" s="124"/>
      <c r="D59" s="124"/>
      <c r="E59" s="124"/>
      <c r="F59" s="124"/>
      <c r="G59" s="124"/>
      <c r="H59" s="124"/>
      <c r="I59" s="125"/>
      <c r="J59" s="112" t="s">
        <v>36</v>
      </c>
      <c r="K59" s="113"/>
      <c r="L59" s="114"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15"/>
      <c r="N59" s="115"/>
      <c r="O59" s="116"/>
    </row>
    <row r="60" spans="2:15" ht="24.75" customHeight="1" thickBot="1" x14ac:dyDescent="0.3">
      <c r="B60" s="131" t="s">
        <v>40</v>
      </c>
      <c r="C60" s="132"/>
      <c r="D60" s="132"/>
      <c r="E60" s="132"/>
      <c r="F60" s="132"/>
      <c r="G60" s="132"/>
      <c r="H60" s="132"/>
      <c r="I60" s="133"/>
      <c r="J60" s="96" t="str">
        <f>+TEXT(M58,"0")&amp;" x "&amp;TEXT(O7,"0")&amp;" : "&amp;TEXT(O7*30,"000")&amp;" = "&amp;TEXT(M58/30,"0,0")&amp;" Semester"</f>
        <v>0 x 4 : 120 = 0,0 Semester</v>
      </c>
      <c r="K60" s="97"/>
      <c r="L60" s="117"/>
      <c r="M60" s="118"/>
      <c r="N60" s="118"/>
      <c r="O60" s="119"/>
    </row>
    <row r="61" spans="2:15" ht="12.6" customHeight="1" x14ac:dyDescent="0.25">
      <c r="B61" s="27"/>
      <c r="E61" s="27"/>
      <c r="F61" s="27"/>
      <c r="G61" s="27"/>
      <c r="H61" s="27"/>
      <c r="I61" s="27"/>
      <c r="J61" s="24"/>
      <c r="K61" s="24"/>
      <c r="L61" s="23"/>
      <c r="M61" s="23"/>
      <c r="N61" s="23"/>
      <c r="O61" s="23"/>
    </row>
    <row r="62" spans="2:15" ht="15" customHeight="1" x14ac:dyDescent="0.25">
      <c r="B62" s="32" t="s">
        <v>61</v>
      </c>
      <c r="C62" s="32"/>
      <c r="D62" s="32"/>
      <c r="E62" s="32"/>
      <c r="F62" s="63" t="s">
        <v>46</v>
      </c>
      <c r="G62" s="63"/>
      <c r="H62" s="63"/>
      <c r="I62" s="63"/>
      <c r="J62" s="63" t="s">
        <v>47</v>
      </c>
      <c r="K62" s="63"/>
      <c r="L62" s="63"/>
      <c r="M62" s="63"/>
      <c r="N62" s="63"/>
      <c r="O62" s="32"/>
    </row>
    <row r="63" spans="2:15" ht="15" customHeight="1" x14ac:dyDescent="0.25">
      <c r="B63" s="32"/>
      <c r="C63" s="32"/>
      <c r="D63" s="32"/>
      <c r="E63" s="32"/>
      <c r="F63" s="63" t="s">
        <v>48</v>
      </c>
      <c r="G63" s="63"/>
      <c r="H63" s="63"/>
      <c r="I63" s="63"/>
      <c r="J63" s="63" t="s">
        <v>49</v>
      </c>
      <c r="K63" s="63"/>
      <c r="L63" s="63"/>
      <c r="M63" s="63"/>
      <c r="N63" s="63"/>
      <c r="O63" s="32"/>
    </row>
    <row r="64" spans="2:15" ht="7.5" customHeight="1" x14ac:dyDescent="0.25">
      <c r="O64" s="37"/>
    </row>
    <row r="65" spans="2:15" ht="15" customHeight="1" x14ac:dyDescent="0.25">
      <c r="B65" s="63" t="s">
        <v>62</v>
      </c>
      <c r="C65" s="63"/>
      <c r="D65" s="63"/>
      <c r="F65" s="31"/>
      <c r="G65" s="31"/>
      <c r="H65" s="31"/>
      <c r="I65" s="31"/>
      <c r="J65" s="31"/>
      <c r="K65" s="31"/>
      <c r="L65" s="31"/>
      <c r="M65" s="31"/>
      <c r="N65" s="31"/>
      <c r="O65" s="31"/>
    </row>
    <row r="66" spans="2:15" ht="15" customHeight="1" x14ac:dyDescent="0.25">
      <c r="B66" t="s">
        <v>55</v>
      </c>
      <c r="C66" s="64" t="s">
        <v>56</v>
      </c>
      <c r="D66" s="64"/>
      <c r="E66" s="59" t="s">
        <v>57</v>
      </c>
    </row>
    <row r="67" spans="2:15" ht="15" customHeight="1" x14ac:dyDescent="0.25"/>
    <row r="68" spans="2:15" ht="15" customHeight="1" x14ac:dyDescent="0.25">
      <c r="B68" s="32" t="s">
        <v>63</v>
      </c>
      <c r="C68" s="32"/>
      <c r="D68" s="32"/>
      <c r="E68" s="31"/>
      <c r="F68" s="31"/>
      <c r="G68" s="31"/>
      <c r="H68" s="31"/>
      <c r="I68" s="31"/>
      <c r="J68" s="31"/>
      <c r="K68" s="31"/>
    </row>
    <row r="69" spans="2:15" ht="15" customHeight="1" x14ac:dyDescent="0.25">
      <c r="B69" s="57" t="s">
        <v>6</v>
      </c>
      <c r="C69" s="57"/>
      <c r="D69" s="57"/>
      <c r="E69" s="57"/>
      <c r="F69" s="57"/>
      <c r="G69" s="57"/>
      <c r="H69" s="57"/>
      <c r="I69" s="57" t="s">
        <v>19</v>
      </c>
      <c r="J69" s="57"/>
      <c r="K69" s="57"/>
      <c r="L69" s="4"/>
      <c r="M69" s="4"/>
      <c r="N69" s="4"/>
      <c r="O69" s="4"/>
    </row>
    <row r="70" spans="2:15" ht="15" customHeight="1" x14ac:dyDescent="0.25">
      <c r="B70" s="128" t="s">
        <v>7</v>
      </c>
      <c r="C70" s="128"/>
      <c r="D70" s="128"/>
      <c r="E70" s="128"/>
      <c r="F70" s="128"/>
      <c r="G70" s="128"/>
      <c r="H70" s="128"/>
      <c r="I70" s="128" t="s">
        <v>8</v>
      </c>
      <c r="J70" s="128"/>
      <c r="K70" s="128"/>
      <c r="O70" s="4"/>
    </row>
    <row r="71" spans="2:15" ht="15" customHeight="1" x14ac:dyDescent="0.25">
      <c r="C71" s="61"/>
      <c r="D71" s="61"/>
      <c r="E71" s="61"/>
      <c r="F71" s="60"/>
      <c r="O71" s="4"/>
    </row>
    <row r="72" spans="2:15" x14ac:dyDescent="0.25">
      <c r="B72" s="3" t="s">
        <v>37</v>
      </c>
      <c r="C72" s="3"/>
      <c r="D72" s="3"/>
      <c r="E72" s="4"/>
      <c r="F72" s="4"/>
    </row>
    <row r="74" spans="2:15" ht="27" x14ac:dyDescent="0.25">
      <c r="B74" s="25" t="s">
        <v>0</v>
      </c>
      <c r="C74" s="25" t="s">
        <v>38</v>
      </c>
      <c r="D74" s="62" t="s">
        <v>24</v>
      </c>
      <c r="E74" s="62"/>
      <c r="F74" s="62"/>
      <c r="G74" s="62"/>
      <c r="H74" s="62"/>
      <c r="I74" s="62"/>
      <c r="J74" s="62"/>
      <c r="K74" s="62"/>
      <c r="L74" s="62"/>
      <c r="M74" s="62"/>
      <c r="N74" s="62"/>
      <c r="O74" s="62"/>
    </row>
    <row r="75" spans="2:15" x14ac:dyDescent="0.25">
      <c r="B75" s="30"/>
      <c r="C75" s="30"/>
      <c r="D75" s="65"/>
      <c r="E75" s="66"/>
      <c r="F75" s="66"/>
      <c r="G75" s="66"/>
      <c r="H75" s="66"/>
      <c r="I75" s="66"/>
      <c r="J75" s="66"/>
      <c r="K75" s="66"/>
      <c r="L75" s="66"/>
      <c r="M75" s="66"/>
      <c r="N75" s="66"/>
      <c r="O75" s="67"/>
    </row>
    <row r="76" spans="2:15" x14ac:dyDescent="0.25">
      <c r="B76" s="30"/>
      <c r="C76" s="30"/>
      <c r="D76" s="65"/>
      <c r="E76" s="66"/>
      <c r="F76" s="66"/>
      <c r="G76" s="66"/>
      <c r="H76" s="66"/>
      <c r="I76" s="66"/>
      <c r="J76" s="66"/>
      <c r="K76" s="66"/>
      <c r="L76" s="66"/>
      <c r="M76" s="66"/>
      <c r="N76" s="66"/>
      <c r="O76" s="67"/>
    </row>
    <row r="77" spans="2:15" x14ac:dyDescent="0.25">
      <c r="B77" s="30"/>
      <c r="C77" s="30"/>
      <c r="D77" s="65"/>
      <c r="E77" s="66"/>
      <c r="F77" s="66"/>
      <c r="G77" s="66"/>
      <c r="H77" s="66"/>
      <c r="I77" s="66"/>
      <c r="J77" s="66"/>
      <c r="K77" s="66"/>
      <c r="L77" s="66"/>
      <c r="M77" s="66"/>
      <c r="N77" s="66"/>
      <c r="O77" s="67"/>
    </row>
    <row r="78" spans="2:15" x14ac:dyDescent="0.25">
      <c r="B78" s="30"/>
      <c r="C78" s="30"/>
      <c r="D78" s="65"/>
      <c r="E78" s="66"/>
      <c r="F78" s="66"/>
      <c r="G78" s="66"/>
      <c r="H78" s="66"/>
      <c r="I78" s="66"/>
      <c r="J78" s="66"/>
      <c r="K78" s="66"/>
      <c r="L78" s="66"/>
      <c r="M78" s="66"/>
      <c r="N78" s="66"/>
      <c r="O78" s="67"/>
    </row>
    <row r="79" spans="2:15" x14ac:dyDescent="0.25">
      <c r="B79" s="30"/>
      <c r="C79" s="30"/>
      <c r="D79" s="65"/>
      <c r="E79" s="66"/>
      <c r="F79" s="66"/>
      <c r="G79" s="66"/>
      <c r="H79" s="66"/>
      <c r="I79" s="66"/>
      <c r="J79" s="66"/>
      <c r="K79" s="66"/>
      <c r="L79" s="66"/>
      <c r="M79" s="66"/>
      <c r="N79" s="66"/>
      <c r="O79" s="67"/>
    </row>
    <row r="80" spans="2:15" x14ac:dyDescent="0.25">
      <c r="B80" s="30"/>
      <c r="C80" s="30"/>
      <c r="D80" s="65"/>
      <c r="E80" s="66"/>
      <c r="F80" s="66"/>
      <c r="G80" s="66"/>
      <c r="H80" s="66"/>
      <c r="I80" s="66"/>
      <c r="J80" s="66"/>
      <c r="K80" s="66"/>
      <c r="L80" s="66"/>
      <c r="M80" s="66"/>
      <c r="N80" s="66"/>
      <c r="O80" s="67"/>
    </row>
    <row r="81" spans="2:15" x14ac:dyDescent="0.25">
      <c r="B81" s="30"/>
      <c r="C81" s="30"/>
      <c r="D81" s="65"/>
      <c r="E81" s="66"/>
      <c r="F81" s="66"/>
      <c r="G81" s="66"/>
      <c r="H81" s="66"/>
      <c r="I81" s="66"/>
      <c r="J81" s="66"/>
      <c r="K81" s="66"/>
      <c r="L81" s="66"/>
      <c r="M81" s="66"/>
      <c r="N81" s="66"/>
      <c r="O81" s="67"/>
    </row>
    <row r="82" spans="2:15" x14ac:dyDescent="0.25">
      <c r="B82" s="30"/>
      <c r="C82" s="30"/>
      <c r="D82" s="65"/>
      <c r="E82" s="66"/>
      <c r="F82" s="66"/>
      <c r="G82" s="66"/>
      <c r="H82" s="66"/>
      <c r="I82" s="66"/>
      <c r="J82" s="66"/>
      <c r="K82" s="66"/>
      <c r="L82" s="66"/>
      <c r="M82" s="66"/>
      <c r="N82" s="66"/>
      <c r="O82" s="67"/>
    </row>
    <row r="83" spans="2:15" x14ac:dyDescent="0.25">
      <c r="B83" s="30"/>
      <c r="C83" s="30"/>
      <c r="D83" s="65"/>
      <c r="E83" s="66"/>
      <c r="F83" s="66"/>
      <c r="G83" s="66"/>
      <c r="H83" s="66"/>
      <c r="I83" s="66"/>
      <c r="J83" s="66"/>
      <c r="K83" s="66"/>
      <c r="L83" s="66"/>
      <c r="M83" s="66"/>
      <c r="N83" s="66"/>
      <c r="O83" s="67"/>
    </row>
    <row r="84" spans="2:15" x14ac:dyDescent="0.25">
      <c r="B84" s="30"/>
      <c r="C84" s="30"/>
      <c r="D84" s="65"/>
      <c r="E84" s="66"/>
      <c r="F84" s="66"/>
      <c r="G84" s="66"/>
      <c r="H84" s="66"/>
      <c r="I84" s="66"/>
      <c r="J84" s="66"/>
      <c r="K84" s="66"/>
      <c r="L84" s="66"/>
      <c r="M84" s="66"/>
      <c r="N84" s="66"/>
      <c r="O84" s="67"/>
    </row>
    <row r="85" spans="2:15" x14ac:dyDescent="0.25">
      <c r="B85" s="30"/>
      <c r="C85" s="30"/>
      <c r="D85" s="65"/>
      <c r="E85" s="66"/>
      <c r="F85" s="66"/>
      <c r="G85" s="66"/>
      <c r="H85" s="66"/>
      <c r="I85" s="66"/>
      <c r="J85" s="66"/>
      <c r="K85" s="66"/>
      <c r="L85" s="66"/>
      <c r="M85" s="66"/>
      <c r="N85" s="66"/>
      <c r="O85" s="67"/>
    </row>
    <row r="86" spans="2:15" x14ac:dyDescent="0.25">
      <c r="B86" s="30"/>
      <c r="C86" s="30"/>
      <c r="D86" s="65"/>
      <c r="E86" s="66"/>
      <c r="F86" s="66"/>
      <c r="G86" s="66"/>
      <c r="H86" s="66"/>
      <c r="I86" s="66"/>
      <c r="J86" s="66"/>
      <c r="K86" s="66"/>
      <c r="L86" s="66"/>
      <c r="M86" s="66"/>
      <c r="N86" s="66"/>
      <c r="O86" s="67"/>
    </row>
    <row r="87" spans="2:15" x14ac:dyDescent="0.25">
      <c r="B87" s="30"/>
      <c r="C87" s="30"/>
      <c r="D87" s="65"/>
      <c r="E87" s="66"/>
      <c r="F87" s="66"/>
      <c r="G87" s="66"/>
      <c r="H87" s="66"/>
      <c r="I87" s="66"/>
      <c r="J87" s="66"/>
      <c r="K87" s="66"/>
      <c r="L87" s="66"/>
      <c r="M87" s="66"/>
      <c r="N87" s="66"/>
      <c r="O87" s="67"/>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127" t="s">
        <v>53</v>
      </c>
      <c r="C91" s="127"/>
      <c r="D91" s="127"/>
      <c r="E91" s="127"/>
      <c r="F91" s="127"/>
      <c r="G91" s="127"/>
      <c r="H91" s="127"/>
      <c r="I91" s="127"/>
      <c r="J91" s="127"/>
      <c r="K91" s="127"/>
      <c r="L91" s="127"/>
      <c r="M91" s="127"/>
      <c r="N91" s="127"/>
      <c r="O91" s="127"/>
    </row>
    <row r="92" spans="2:15" x14ac:dyDescent="0.25">
      <c r="B92" s="127"/>
      <c r="C92" s="127"/>
      <c r="D92" s="127"/>
      <c r="E92" s="127"/>
      <c r="F92" s="127"/>
      <c r="G92" s="127"/>
      <c r="H92" s="127"/>
      <c r="I92" s="127"/>
      <c r="J92" s="127"/>
      <c r="K92" s="127"/>
      <c r="L92" s="127"/>
      <c r="M92" s="127"/>
      <c r="N92" s="127"/>
      <c r="O92" s="127"/>
    </row>
    <row r="93" spans="2:15" x14ac:dyDescent="0.25">
      <c r="B93" s="21"/>
      <c r="C93" s="21"/>
      <c r="D93" s="58"/>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111" t="s">
        <v>50</v>
      </c>
      <c r="C95" s="111"/>
      <c r="D95" s="111"/>
      <c r="E95" s="111"/>
      <c r="F95" s="111"/>
      <c r="G95" s="111"/>
      <c r="H95" s="111"/>
      <c r="I95" s="111"/>
      <c r="J95" s="111"/>
      <c r="K95" s="111"/>
      <c r="L95" s="111"/>
      <c r="M95" s="111"/>
      <c r="N95" s="111"/>
      <c r="O95" s="111"/>
    </row>
    <row r="96" spans="2:15" x14ac:dyDescent="0.25">
      <c r="B96" s="111"/>
      <c r="C96" s="111"/>
      <c r="D96" s="111"/>
      <c r="E96" s="111"/>
      <c r="F96" s="111"/>
      <c r="G96" s="111"/>
      <c r="H96" s="111"/>
      <c r="I96" s="111"/>
      <c r="J96" s="111"/>
      <c r="K96" s="111"/>
      <c r="L96" s="111"/>
      <c r="M96" s="111"/>
      <c r="N96" s="111"/>
      <c r="O96" s="111"/>
    </row>
    <row r="97" spans="2:15" x14ac:dyDescent="0.25">
      <c r="B97" s="111"/>
      <c r="C97" s="111"/>
      <c r="D97" s="111"/>
      <c r="E97" s="111"/>
      <c r="F97" s="111"/>
      <c r="G97" s="111"/>
      <c r="H97" s="111"/>
      <c r="I97" s="111"/>
      <c r="J97" s="111"/>
      <c r="K97" s="111"/>
      <c r="L97" s="111"/>
      <c r="M97" s="111"/>
      <c r="N97" s="111"/>
      <c r="O97" s="111"/>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fcbjVFNmByl+REOFlnOOqE1WlAt8kQcaHgODdy1otdyLiMrgHLox0UMYdtmA+FsHtSUG44SpSBp663+XHBttDw==" saltValue="2R7qFpNHbI5IUzxnHHLdgA==" spinCount="100000" sheet="1" objects="1" scenarios="1" selectLockedCells="1"/>
  <protectedRanges>
    <protectedRange sqref="B1:B2 B3:D6 B7:O10 I11:I57 K11:K57 M11:M57" name="Seite 1"/>
    <protectedRange sqref="B58:O61 J63:N63 B63:F63 C62:N62 O62:O68 B68:K70 F65:N65" name="Seite 2"/>
    <protectedRange sqref="B62" name="Seite 2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6">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29:C29"/>
    <mergeCell ref="B8:I8"/>
    <mergeCell ref="B20:C20"/>
    <mergeCell ref="B21:C21"/>
    <mergeCell ref="B22:C22"/>
    <mergeCell ref="B23:C23"/>
    <mergeCell ref="B24:C24"/>
    <mergeCell ref="B25:C25"/>
    <mergeCell ref="B19:C19"/>
    <mergeCell ref="B15:C15"/>
    <mergeCell ref="B14:C14"/>
    <mergeCell ref="B17:C17"/>
    <mergeCell ref="B18:C18"/>
    <mergeCell ref="B7:D7"/>
    <mergeCell ref="B6:D6"/>
    <mergeCell ref="B5:D5"/>
    <mergeCell ref="B4:D4"/>
    <mergeCell ref="B3:D3"/>
    <mergeCell ref="D87:O87"/>
    <mergeCell ref="D86:O86"/>
    <mergeCell ref="D83:O83"/>
    <mergeCell ref="D82:O82"/>
    <mergeCell ref="D85:O85"/>
    <mergeCell ref="D74:O74"/>
    <mergeCell ref="B65:D65"/>
    <mergeCell ref="C66:D66"/>
    <mergeCell ref="D84:O84"/>
    <mergeCell ref="D81:O81"/>
    <mergeCell ref="D80:O80"/>
    <mergeCell ref="D79:O79"/>
    <mergeCell ref="D78:O78"/>
    <mergeCell ref="D77:O77"/>
  </mergeCells>
  <dataValidations count="2">
    <dataValidation type="list" showInputMessage="1" showErrorMessage="1" sqref="L11:L57">
      <formula1>"Ja,A,B,C,D,'"</formula1>
    </dataValidation>
    <dataValidation type="list" showInputMessage="1" sqref="D11:D57">
      <formula1>"I,A,B"</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3"/>
  <sheetViews>
    <sheetView zoomScaleNormal="100" workbookViewId="0">
      <pane ySplit="4" topLeftCell="A5" activePane="bottomLeft" state="frozen"/>
      <selection pane="bottomLeft" activeCell="D5" sqref="D5"/>
    </sheetView>
  </sheetViews>
  <sheetFormatPr baseColWidth="10" defaultRowHeight="15" customHeight="1" x14ac:dyDescent="0.25"/>
  <cols>
    <col min="1" max="1" width="6.5" style="52" bestFit="1" customWidth="1"/>
    <col min="2" max="2" width="4.375" style="53" bestFit="1" customWidth="1"/>
    <col min="3" max="3" width="7" style="54" bestFit="1" customWidth="1"/>
    <col min="4" max="4" width="54.875" style="55" customWidth="1"/>
    <col min="5" max="5" width="6.375" style="52" bestFit="1" customWidth="1"/>
    <col min="6" max="6" width="11" style="55"/>
    <col min="7" max="7" width="14.625" style="55" bestFit="1" customWidth="1"/>
    <col min="8" max="16384" width="11" style="55"/>
  </cols>
  <sheetData>
    <row r="1" spans="1:8" s="33" customFormat="1" ht="15" customHeight="1" x14ac:dyDescent="0.25">
      <c r="A1" s="134" t="s">
        <v>64</v>
      </c>
      <c r="B1" s="134"/>
      <c r="C1" s="134"/>
      <c r="D1" s="134"/>
      <c r="E1" s="134"/>
      <c r="G1" s="34" t="s">
        <v>21</v>
      </c>
      <c r="H1" s="38" t="s">
        <v>64</v>
      </c>
    </row>
    <row r="2" spans="1:8" s="33" customFormat="1" ht="15" customHeight="1" x14ac:dyDescent="0.25">
      <c r="A2" s="134"/>
      <c r="B2" s="134"/>
      <c r="C2" s="134"/>
      <c r="D2" s="134"/>
      <c r="E2" s="134"/>
      <c r="G2" s="34" t="s">
        <v>20</v>
      </c>
      <c r="H2" s="39">
        <v>4</v>
      </c>
    </row>
    <row r="3" spans="1:8" s="33" customFormat="1" ht="15" customHeight="1" x14ac:dyDescent="0.25">
      <c r="A3" s="135"/>
      <c r="B3" s="135"/>
      <c r="C3" s="135"/>
      <c r="D3" s="135"/>
      <c r="E3" s="135"/>
    </row>
    <row r="4" spans="1:8" s="33" customFormat="1" x14ac:dyDescent="0.25">
      <c r="A4" s="136" t="s">
        <v>0</v>
      </c>
      <c r="B4" s="136" t="s">
        <v>1</v>
      </c>
      <c r="C4" s="136" t="s">
        <v>2</v>
      </c>
      <c r="D4" s="137" t="s">
        <v>3</v>
      </c>
      <c r="E4" s="136" t="s">
        <v>4</v>
      </c>
    </row>
    <row r="5" spans="1:8" s="33" customFormat="1" x14ac:dyDescent="0.25">
      <c r="A5" s="136">
        <v>999</v>
      </c>
      <c r="B5" s="138" t="s">
        <v>51</v>
      </c>
      <c r="C5" s="139" t="s">
        <v>51</v>
      </c>
      <c r="D5" s="140" t="s">
        <v>65</v>
      </c>
      <c r="E5" s="141"/>
    </row>
    <row r="6" spans="1:8" s="33" customFormat="1" x14ac:dyDescent="0.25">
      <c r="A6" s="136">
        <v>998</v>
      </c>
      <c r="B6" s="138" t="s">
        <v>51</v>
      </c>
      <c r="C6" s="139" t="s">
        <v>51</v>
      </c>
      <c r="D6" s="140" t="s">
        <v>65</v>
      </c>
      <c r="E6" s="141"/>
    </row>
    <row r="7" spans="1:8" s="33" customFormat="1" x14ac:dyDescent="0.25">
      <c r="A7" s="136">
        <v>997</v>
      </c>
      <c r="B7" s="138" t="s">
        <v>51</v>
      </c>
      <c r="C7" s="139" t="s">
        <v>51</v>
      </c>
      <c r="D7" s="140" t="s">
        <v>65</v>
      </c>
      <c r="E7" s="141"/>
    </row>
    <row r="8" spans="1:8" s="33" customFormat="1" x14ac:dyDescent="0.25">
      <c r="A8" s="136">
        <v>996</v>
      </c>
      <c r="B8" s="138" t="s">
        <v>51</v>
      </c>
      <c r="C8" s="139" t="s">
        <v>51</v>
      </c>
      <c r="D8" s="140" t="s">
        <v>65</v>
      </c>
      <c r="E8" s="141"/>
    </row>
    <row r="9" spans="1:8" s="33" customFormat="1" ht="15" customHeight="1" x14ac:dyDescent="0.25">
      <c r="A9" s="142">
        <v>995</v>
      </c>
      <c r="B9" s="138" t="s">
        <v>51</v>
      </c>
      <c r="C9" s="139" t="s">
        <v>51</v>
      </c>
      <c r="D9" s="140" t="s">
        <v>65</v>
      </c>
      <c r="E9" s="141"/>
    </row>
    <row r="10" spans="1:8" s="33" customFormat="1" ht="7.5" customHeight="1" x14ac:dyDescent="0.25">
      <c r="A10" s="143"/>
      <c r="B10" s="143"/>
      <c r="C10" s="143"/>
      <c r="D10" s="143"/>
      <c r="E10" s="143"/>
    </row>
    <row r="11" spans="1:8" s="145" customFormat="1" x14ac:dyDescent="0.25">
      <c r="A11" s="144" t="s">
        <v>66</v>
      </c>
      <c r="B11" s="144"/>
      <c r="C11" s="144"/>
      <c r="D11" s="144"/>
      <c r="E11" s="144"/>
    </row>
    <row r="12" spans="1:8" s="150" customFormat="1" x14ac:dyDescent="0.25">
      <c r="A12" s="146">
        <v>1</v>
      </c>
      <c r="B12" s="147" t="s">
        <v>67</v>
      </c>
      <c r="C12" s="148">
        <v>93783</v>
      </c>
      <c r="D12" s="149" t="s">
        <v>68</v>
      </c>
      <c r="E12" s="146">
        <v>5</v>
      </c>
    </row>
    <row r="13" spans="1:8" s="150" customFormat="1" x14ac:dyDescent="0.25">
      <c r="A13" s="146">
        <v>2</v>
      </c>
      <c r="B13" s="151" t="s">
        <v>67</v>
      </c>
      <c r="C13" s="152">
        <v>93633</v>
      </c>
      <c r="D13" s="153" t="s">
        <v>69</v>
      </c>
      <c r="E13" s="146">
        <v>5</v>
      </c>
    </row>
    <row r="14" spans="1:8" s="150" customFormat="1" x14ac:dyDescent="0.25">
      <c r="A14" s="146">
        <v>3</v>
      </c>
      <c r="B14" s="151" t="s">
        <v>67</v>
      </c>
      <c r="C14" s="152">
        <v>91027</v>
      </c>
      <c r="D14" s="153" t="s">
        <v>70</v>
      </c>
      <c r="E14" s="146">
        <v>5</v>
      </c>
    </row>
    <row r="15" spans="1:8" s="150" customFormat="1" ht="7.5" customHeight="1" x14ac:dyDescent="0.25">
      <c r="A15" s="143"/>
      <c r="B15" s="143"/>
      <c r="C15" s="143"/>
      <c r="D15" s="143"/>
      <c r="E15" s="143"/>
    </row>
    <row r="16" spans="1:8" s="150" customFormat="1" x14ac:dyDescent="0.25">
      <c r="A16" s="144" t="s">
        <v>71</v>
      </c>
      <c r="B16" s="144"/>
      <c r="C16" s="144"/>
      <c r="D16" s="144"/>
      <c r="E16" s="144"/>
    </row>
    <row r="17" spans="1:5" s="150" customFormat="1" x14ac:dyDescent="0.25">
      <c r="A17" s="146">
        <v>4</v>
      </c>
      <c r="B17" s="151" t="s">
        <v>67</v>
      </c>
      <c r="C17" s="152">
        <v>93769</v>
      </c>
      <c r="D17" s="153" t="s">
        <v>72</v>
      </c>
      <c r="E17" s="146">
        <v>5</v>
      </c>
    </row>
    <row r="18" spans="1:5" s="150" customFormat="1" x14ac:dyDescent="0.25">
      <c r="A18" s="146">
        <v>5</v>
      </c>
      <c r="B18" s="151" t="s">
        <v>67</v>
      </c>
      <c r="C18" s="152">
        <v>93738</v>
      </c>
      <c r="D18" s="153" t="s">
        <v>73</v>
      </c>
      <c r="E18" s="146">
        <v>5</v>
      </c>
    </row>
    <row r="19" spans="1:5" s="150" customFormat="1" x14ac:dyDescent="0.25">
      <c r="A19" s="146">
        <v>6</v>
      </c>
      <c r="B19" s="151" t="s">
        <v>67</v>
      </c>
      <c r="C19" s="152">
        <v>93741</v>
      </c>
      <c r="D19" s="153" t="s">
        <v>74</v>
      </c>
      <c r="E19" s="146">
        <v>5</v>
      </c>
    </row>
    <row r="20" spans="1:5" s="150" customFormat="1" x14ac:dyDescent="0.25">
      <c r="A20" s="146">
        <v>7</v>
      </c>
      <c r="B20" s="151" t="s">
        <v>67</v>
      </c>
      <c r="C20" s="152">
        <v>93739</v>
      </c>
      <c r="D20" s="153" t="s">
        <v>75</v>
      </c>
      <c r="E20" s="146">
        <v>5</v>
      </c>
    </row>
    <row r="21" spans="1:5" s="150" customFormat="1" x14ac:dyDescent="0.25">
      <c r="A21" s="146">
        <v>8</v>
      </c>
      <c r="B21" s="151" t="s">
        <v>67</v>
      </c>
      <c r="C21" s="152">
        <v>93740</v>
      </c>
      <c r="D21" s="153" t="s">
        <v>76</v>
      </c>
      <c r="E21" s="146">
        <v>5</v>
      </c>
    </row>
    <row r="22" spans="1:5" s="150" customFormat="1" x14ac:dyDescent="0.25">
      <c r="A22" s="146">
        <v>9</v>
      </c>
      <c r="B22" s="151" t="s">
        <v>67</v>
      </c>
      <c r="C22" s="152">
        <v>97025</v>
      </c>
      <c r="D22" s="153" t="s">
        <v>77</v>
      </c>
      <c r="E22" s="146">
        <v>5</v>
      </c>
    </row>
    <row r="23" spans="1:5" s="150" customFormat="1" x14ac:dyDescent="0.25">
      <c r="A23" s="146">
        <v>10</v>
      </c>
      <c r="B23" s="151" t="s">
        <v>67</v>
      </c>
      <c r="C23" s="152">
        <v>93743</v>
      </c>
      <c r="D23" s="153" t="s">
        <v>78</v>
      </c>
      <c r="E23" s="146">
        <v>5</v>
      </c>
    </row>
    <row r="24" spans="1:5" s="150" customFormat="1" x14ac:dyDescent="0.25">
      <c r="A24" s="146">
        <v>11</v>
      </c>
      <c r="B24" s="151" t="s">
        <v>67</v>
      </c>
      <c r="C24" s="152">
        <v>93764</v>
      </c>
      <c r="D24" s="153" t="s">
        <v>79</v>
      </c>
      <c r="E24" s="146">
        <v>5</v>
      </c>
    </row>
    <row r="25" spans="1:5" s="150" customFormat="1" x14ac:dyDescent="0.25">
      <c r="A25" s="146">
        <v>12</v>
      </c>
      <c r="B25" s="151" t="s">
        <v>67</v>
      </c>
      <c r="C25" s="152">
        <v>93791</v>
      </c>
      <c r="D25" s="153" t="s">
        <v>80</v>
      </c>
      <c r="E25" s="146">
        <v>5</v>
      </c>
    </row>
    <row r="26" spans="1:5" s="150" customFormat="1" x14ac:dyDescent="0.25">
      <c r="A26" s="146">
        <v>13</v>
      </c>
      <c r="B26" s="151" t="s">
        <v>67</v>
      </c>
      <c r="C26" s="152">
        <v>93789</v>
      </c>
      <c r="D26" s="153" t="s">
        <v>81</v>
      </c>
      <c r="E26" s="146">
        <v>5</v>
      </c>
    </row>
    <row r="27" spans="1:5" s="150" customFormat="1" x14ac:dyDescent="0.25">
      <c r="A27" s="146">
        <v>14</v>
      </c>
      <c r="B27" s="151" t="s">
        <v>67</v>
      </c>
      <c r="C27" s="152">
        <v>93734</v>
      </c>
      <c r="D27" s="153" t="s">
        <v>82</v>
      </c>
      <c r="E27" s="146">
        <v>5</v>
      </c>
    </row>
    <row r="28" spans="1:5" s="150" customFormat="1" x14ac:dyDescent="0.25">
      <c r="A28" s="146">
        <v>15</v>
      </c>
      <c r="B28" s="151" t="s">
        <v>67</v>
      </c>
      <c r="C28" s="152">
        <v>93755</v>
      </c>
      <c r="D28" s="153" t="s">
        <v>83</v>
      </c>
      <c r="E28" s="146">
        <v>5</v>
      </c>
    </row>
    <row r="29" spans="1:5" s="150" customFormat="1" x14ac:dyDescent="0.25">
      <c r="A29" s="146">
        <v>16</v>
      </c>
      <c r="B29" s="151" t="s">
        <v>67</v>
      </c>
      <c r="C29" s="152">
        <v>93756</v>
      </c>
      <c r="D29" s="153" t="s">
        <v>84</v>
      </c>
      <c r="E29" s="146">
        <v>5</v>
      </c>
    </row>
    <row r="30" spans="1:5" s="150" customFormat="1" x14ac:dyDescent="0.25">
      <c r="A30" s="146">
        <v>17</v>
      </c>
      <c r="B30" s="151" t="s">
        <v>67</v>
      </c>
      <c r="C30" s="152">
        <v>93765</v>
      </c>
      <c r="D30" s="153" t="s">
        <v>85</v>
      </c>
      <c r="E30" s="146">
        <v>5</v>
      </c>
    </row>
    <row r="31" spans="1:5" s="150" customFormat="1" x14ac:dyDescent="0.25">
      <c r="A31" s="146">
        <v>18</v>
      </c>
      <c r="B31" s="151" t="s">
        <v>67</v>
      </c>
      <c r="C31" s="152">
        <v>93836</v>
      </c>
      <c r="D31" s="153" t="s">
        <v>86</v>
      </c>
      <c r="E31" s="146">
        <v>5</v>
      </c>
    </row>
    <row r="32" spans="1:5" s="150" customFormat="1" x14ac:dyDescent="0.25">
      <c r="A32" s="146">
        <v>19</v>
      </c>
      <c r="B32" s="151" t="s">
        <v>67</v>
      </c>
      <c r="C32" s="152">
        <v>97022</v>
      </c>
      <c r="D32" s="153" t="s">
        <v>87</v>
      </c>
      <c r="E32" s="146">
        <v>5</v>
      </c>
    </row>
    <row r="33" spans="1:5" s="150" customFormat="1" x14ac:dyDescent="0.25">
      <c r="A33" s="146">
        <v>20</v>
      </c>
      <c r="B33" s="151" t="s">
        <v>67</v>
      </c>
      <c r="C33" s="152">
        <v>93798</v>
      </c>
      <c r="D33" s="153" t="s">
        <v>88</v>
      </c>
      <c r="E33" s="146">
        <v>5</v>
      </c>
    </row>
    <row r="34" spans="1:5" s="150" customFormat="1" x14ac:dyDescent="0.25">
      <c r="A34" s="146">
        <v>21</v>
      </c>
      <c r="B34" s="151" t="s">
        <v>67</v>
      </c>
      <c r="C34" s="152">
        <v>93835</v>
      </c>
      <c r="D34" s="153" t="s">
        <v>89</v>
      </c>
      <c r="E34" s="146">
        <v>5</v>
      </c>
    </row>
    <row r="35" spans="1:5" s="150" customFormat="1" x14ac:dyDescent="0.25">
      <c r="A35" s="146">
        <v>22</v>
      </c>
      <c r="B35" s="151" t="s">
        <v>67</v>
      </c>
      <c r="C35" s="152">
        <v>93632</v>
      </c>
      <c r="D35" s="153" t="s">
        <v>90</v>
      </c>
      <c r="E35" s="146">
        <v>5</v>
      </c>
    </row>
    <row r="36" spans="1:5" s="150" customFormat="1" x14ac:dyDescent="0.25">
      <c r="A36" s="146">
        <v>23</v>
      </c>
      <c r="B36" s="151" t="s">
        <v>67</v>
      </c>
      <c r="C36" s="152">
        <v>93790</v>
      </c>
      <c r="D36" s="153" t="s">
        <v>91</v>
      </c>
      <c r="E36" s="146">
        <v>5</v>
      </c>
    </row>
    <row r="37" spans="1:5" s="150" customFormat="1" x14ac:dyDescent="0.25">
      <c r="A37" s="146">
        <v>24</v>
      </c>
      <c r="B37" s="151" t="s">
        <v>67</v>
      </c>
      <c r="C37" s="152">
        <v>93792</v>
      </c>
      <c r="D37" s="153" t="s">
        <v>92</v>
      </c>
      <c r="E37" s="146">
        <v>5</v>
      </c>
    </row>
    <row r="38" spans="1:5" s="150" customFormat="1" x14ac:dyDescent="0.25">
      <c r="A38" s="146">
        <v>25</v>
      </c>
      <c r="B38" s="151" t="s">
        <v>67</v>
      </c>
      <c r="C38" s="152">
        <v>93763</v>
      </c>
      <c r="D38" s="153" t="s">
        <v>93</v>
      </c>
      <c r="E38" s="146">
        <v>5</v>
      </c>
    </row>
    <row r="39" spans="1:5" s="150" customFormat="1" x14ac:dyDescent="0.25">
      <c r="A39" s="146">
        <v>26</v>
      </c>
      <c r="B39" s="151" t="s">
        <v>67</v>
      </c>
      <c r="C39" s="152">
        <v>93767</v>
      </c>
      <c r="D39" s="153" t="s">
        <v>94</v>
      </c>
      <c r="E39" s="146">
        <v>5</v>
      </c>
    </row>
    <row r="40" spans="1:5" s="150" customFormat="1" x14ac:dyDescent="0.25">
      <c r="A40" s="146">
        <v>27</v>
      </c>
      <c r="B40" s="151" t="s">
        <v>67</v>
      </c>
      <c r="C40" s="152">
        <v>93735</v>
      </c>
      <c r="D40" s="153" t="s">
        <v>95</v>
      </c>
      <c r="E40" s="146">
        <v>5</v>
      </c>
    </row>
    <row r="41" spans="1:5" s="150" customFormat="1" x14ac:dyDescent="0.25">
      <c r="A41" s="146">
        <v>28</v>
      </c>
      <c r="B41" s="151" t="s">
        <v>67</v>
      </c>
      <c r="C41" s="152">
        <v>91304</v>
      </c>
      <c r="D41" s="153" t="s">
        <v>96</v>
      </c>
      <c r="E41" s="146">
        <v>5</v>
      </c>
    </row>
    <row r="42" spans="1:5" s="150" customFormat="1" x14ac:dyDescent="0.25">
      <c r="A42" s="146">
        <v>29</v>
      </c>
      <c r="B42" s="151" t="s">
        <v>67</v>
      </c>
      <c r="C42" s="152">
        <v>93781</v>
      </c>
      <c r="D42" s="153" t="s">
        <v>97</v>
      </c>
      <c r="E42" s="146">
        <v>5</v>
      </c>
    </row>
    <row r="43" spans="1:5" s="150" customFormat="1" x14ac:dyDescent="0.25">
      <c r="A43" s="146">
        <v>30</v>
      </c>
      <c r="B43" s="151" t="s">
        <v>67</v>
      </c>
      <c r="C43" s="152">
        <v>93744</v>
      </c>
      <c r="D43" s="153" t="s">
        <v>98</v>
      </c>
      <c r="E43" s="146">
        <v>5</v>
      </c>
    </row>
    <row r="44" spans="1:5" s="150" customFormat="1" x14ac:dyDescent="0.25">
      <c r="A44" s="146">
        <v>31</v>
      </c>
      <c r="B44" s="154" t="s">
        <v>67</v>
      </c>
      <c r="C44" s="155">
        <v>93770</v>
      </c>
      <c r="D44" s="156" t="s">
        <v>99</v>
      </c>
      <c r="E44" s="146">
        <v>5</v>
      </c>
    </row>
    <row r="45" spans="1:5" s="150" customFormat="1" ht="30" x14ac:dyDescent="0.25">
      <c r="A45" s="146">
        <v>32</v>
      </c>
      <c r="B45" s="151" t="s">
        <v>67</v>
      </c>
      <c r="C45" s="152">
        <v>93761</v>
      </c>
      <c r="D45" s="153" t="s">
        <v>100</v>
      </c>
      <c r="E45" s="146">
        <v>5</v>
      </c>
    </row>
    <row r="46" spans="1:5" s="150" customFormat="1" x14ac:dyDescent="0.25">
      <c r="A46" s="146">
        <v>33</v>
      </c>
      <c r="B46" s="151" t="s">
        <v>67</v>
      </c>
      <c r="C46" s="152">
        <v>93737</v>
      </c>
      <c r="D46" s="153" t="s">
        <v>101</v>
      </c>
      <c r="E46" s="146">
        <v>5</v>
      </c>
    </row>
    <row r="47" spans="1:5" s="150" customFormat="1" x14ac:dyDescent="0.25">
      <c r="A47" s="146">
        <v>34</v>
      </c>
      <c r="B47" s="157" t="s">
        <v>51</v>
      </c>
      <c r="C47" s="152">
        <v>91030</v>
      </c>
      <c r="D47" s="153" t="s">
        <v>102</v>
      </c>
      <c r="E47" s="146">
        <v>5</v>
      </c>
    </row>
    <row r="48" spans="1:5" s="150" customFormat="1" x14ac:dyDescent="0.25">
      <c r="A48" s="146">
        <v>35</v>
      </c>
      <c r="B48" s="151" t="s">
        <v>67</v>
      </c>
      <c r="C48" s="152">
        <v>93771</v>
      </c>
      <c r="D48" s="153" t="s">
        <v>103</v>
      </c>
      <c r="E48" s="146">
        <v>5</v>
      </c>
    </row>
    <row r="49" spans="1:5" s="150" customFormat="1" x14ac:dyDescent="0.25">
      <c r="A49" s="146">
        <v>36</v>
      </c>
      <c r="B49" s="154" t="s">
        <v>67</v>
      </c>
      <c r="C49" s="155">
        <v>93795</v>
      </c>
      <c r="D49" s="156" t="s">
        <v>104</v>
      </c>
      <c r="E49" s="146">
        <v>5</v>
      </c>
    </row>
    <row r="50" spans="1:5" s="150" customFormat="1" x14ac:dyDescent="0.25">
      <c r="A50" s="146">
        <v>37</v>
      </c>
      <c r="B50" s="151" t="s">
        <v>67</v>
      </c>
      <c r="C50" s="152">
        <v>91025</v>
      </c>
      <c r="D50" s="153" t="s">
        <v>105</v>
      </c>
      <c r="E50" s="146">
        <v>5</v>
      </c>
    </row>
    <row r="51" spans="1:5" s="150" customFormat="1" x14ac:dyDescent="0.25">
      <c r="A51" s="146">
        <v>38</v>
      </c>
      <c r="B51" s="151" t="s">
        <v>67</v>
      </c>
      <c r="C51" s="152">
        <v>93750</v>
      </c>
      <c r="D51" s="153" t="s">
        <v>106</v>
      </c>
      <c r="E51" s="146">
        <v>5</v>
      </c>
    </row>
    <row r="52" spans="1:5" s="150" customFormat="1" x14ac:dyDescent="0.25">
      <c r="A52" s="146">
        <v>39</v>
      </c>
      <c r="B52" s="151" t="s">
        <v>67</v>
      </c>
      <c r="C52" s="152">
        <v>93748</v>
      </c>
      <c r="D52" s="153" t="s">
        <v>107</v>
      </c>
      <c r="E52" s="146">
        <v>5</v>
      </c>
    </row>
    <row r="53" spans="1:5" s="150" customFormat="1" ht="30" x14ac:dyDescent="0.25">
      <c r="A53" s="146">
        <v>40</v>
      </c>
      <c r="B53" s="151" t="s">
        <v>67</v>
      </c>
      <c r="C53" s="152">
        <v>93749</v>
      </c>
      <c r="D53" s="153" t="s">
        <v>108</v>
      </c>
      <c r="E53" s="146">
        <v>5</v>
      </c>
    </row>
    <row r="54" spans="1:5" s="150" customFormat="1" x14ac:dyDescent="0.25">
      <c r="A54" s="146">
        <v>41</v>
      </c>
      <c r="B54" s="151" t="s">
        <v>67</v>
      </c>
      <c r="C54" s="152">
        <v>93733</v>
      </c>
      <c r="D54" s="153" t="s">
        <v>109</v>
      </c>
      <c r="E54" s="146">
        <v>5</v>
      </c>
    </row>
    <row r="55" spans="1:5" s="150" customFormat="1" x14ac:dyDescent="0.25">
      <c r="A55" s="146">
        <v>42</v>
      </c>
      <c r="B55" s="151" t="s">
        <v>67</v>
      </c>
      <c r="C55" s="152">
        <v>93752</v>
      </c>
      <c r="D55" s="153" t="s">
        <v>110</v>
      </c>
      <c r="E55" s="146">
        <v>5</v>
      </c>
    </row>
    <row r="56" spans="1:5" s="150" customFormat="1" x14ac:dyDescent="0.25">
      <c r="A56" s="146">
        <v>43</v>
      </c>
      <c r="B56" s="151" t="s">
        <v>67</v>
      </c>
      <c r="C56" s="152">
        <v>93788</v>
      </c>
      <c r="D56" s="153" t="s">
        <v>111</v>
      </c>
      <c r="E56" s="146">
        <v>5</v>
      </c>
    </row>
    <row r="57" spans="1:5" s="150" customFormat="1" x14ac:dyDescent="0.25">
      <c r="A57" s="146">
        <v>44</v>
      </c>
      <c r="B57" s="151" t="s">
        <v>67</v>
      </c>
      <c r="C57" s="152">
        <v>93742</v>
      </c>
      <c r="D57" s="153" t="s">
        <v>112</v>
      </c>
      <c r="E57" s="146">
        <v>5</v>
      </c>
    </row>
    <row r="58" spans="1:5" s="150" customFormat="1" x14ac:dyDescent="0.25">
      <c r="A58" s="146">
        <v>45</v>
      </c>
      <c r="B58" s="151" t="s">
        <v>67</v>
      </c>
      <c r="C58" s="152">
        <v>93747</v>
      </c>
      <c r="D58" s="153" t="s">
        <v>113</v>
      </c>
      <c r="E58" s="146">
        <v>5</v>
      </c>
    </row>
    <row r="59" spans="1:5" s="150" customFormat="1" x14ac:dyDescent="0.25">
      <c r="A59" s="146">
        <v>46</v>
      </c>
      <c r="B59" s="151" t="s">
        <v>67</v>
      </c>
      <c r="C59" s="152">
        <v>93759</v>
      </c>
      <c r="D59" s="153" t="s">
        <v>114</v>
      </c>
      <c r="E59" s="146">
        <v>5</v>
      </c>
    </row>
    <row r="60" spans="1:5" s="150" customFormat="1" x14ac:dyDescent="0.25">
      <c r="A60" s="146">
        <v>47</v>
      </c>
      <c r="B60" s="151" t="s">
        <v>67</v>
      </c>
      <c r="C60" s="152">
        <v>93753</v>
      </c>
      <c r="D60" s="153" t="s">
        <v>115</v>
      </c>
      <c r="E60" s="146">
        <v>5</v>
      </c>
    </row>
    <row r="61" spans="1:5" s="150" customFormat="1" x14ac:dyDescent="0.25">
      <c r="A61" s="146">
        <v>48</v>
      </c>
      <c r="B61" s="151" t="s">
        <v>67</v>
      </c>
      <c r="C61" s="152">
        <v>93827</v>
      </c>
      <c r="D61" s="153" t="s">
        <v>116</v>
      </c>
      <c r="E61" s="146">
        <v>5</v>
      </c>
    </row>
    <row r="62" spans="1:5" s="150" customFormat="1" x14ac:dyDescent="0.25">
      <c r="A62" s="146">
        <v>49</v>
      </c>
      <c r="B62" s="151" t="s">
        <v>67</v>
      </c>
      <c r="C62" s="152">
        <v>93828</v>
      </c>
      <c r="D62" s="153" t="s">
        <v>117</v>
      </c>
      <c r="E62" s="146">
        <v>5</v>
      </c>
    </row>
    <row r="63" spans="1:5" s="150" customFormat="1" x14ac:dyDescent="0.25">
      <c r="A63" s="146">
        <v>50</v>
      </c>
      <c r="B63" s="151" t="s">
        <v>67</v>
      </c>
      <c r="C63" s="152">
        <v>93829</v>
      </c>
      <c r="D63" s="153" t="s">
        <v>118</v>
      </c>
      <c r="E63" s="146">
        <v>5</v>
      </c>
    </row>
    <row r="64" spans="1:5" s="150" customFormat="1" x14ac:dyDescent="0.25">
      <c r="A64" s="146">
        <v>51</v>
      </c>
      <c r="B64" s="151" t="s">
        <v>67</v>
      </c>
      <c r="C64" s="152">
        <v>93745</v>
      </c>
      <c r="D64" s="153" t="s">
        <v>119</v>
      </c>
      <c r="E64" s="146">
        <v>5</v>
      </c>
    </row>
    <row r="65" spans="1:5" s="150" customFormat="1" x14ac:dyDescent="0.25">
      <c r="A65" s="146">
        <v>52</v>
      </c>
      <c r="B65" s="151" t="s">
        <v>67</v>
      </c>
      <c r="C65" s="152">
        <v>93837</v>
      </c>
      <c r="D65" s="153" t="s">
        <v>120</v>
      </c>
      <c r="E65" s="146">
        <v>5</v>
      </c>
    </row>
    <row r="66" spans="1:5" s="150" customFormat="1" x14ac:dyDescent="0.25">
      <c r="A66" s="146">
        <v>53</v>
      </c>
      <c r="B66" s="151" t="s">
        <v>67</v>
      </c>
      <c r="C66" s="152">
        <v>93838</v>
      </c>
      <c r="D66" s="153" t="s">
        <v>121</v>
      </c>
      <c r="E66" s="146">
        <v>5</v>
      </c>
    </row>
    <row r="67" spans="1:5" s="150" customFormat="1" x14ac:dyDescent="0.25">
      <c r="A67" s="146">
        <v>54</v>
      </c>
      <c r="B67" s="151" t="s">
        <v>67</v>
      </c>
      <c r="C67" s="152">
        <v>93766</v>
      </c>
      <c r="D67" s="153" t="s">
        <v>122</v>
      </c>
      <c r="E67" s="146">
        <v>5</v>
      </c>
    </row>
    <row r="68" spans="1:5" s="150" customFormat="1" x14ac:dyDescent="0.25">
      <c r="A68" s="146">
        <v>55</v>
      </c>
      <c r="B68" s="151" t="s">
        <v>67</v>
      </c>
      <c r="C68" s="152">
        <v>93736</v>
      </c>
      <c r="D68" s="153" t="s">
        <v>123</v>
      </c>
      <c r="E68" s="146">
        <v>5</v>
      </c>
    </row>
    <row r="69" spans="1:5" s="150" customFormat="1" x14ac:dyDescent="0.25">
      <c r="A69" s="146">
        <v>56</v>
      </c>
      <c r="B69" s="151" t="s">
        <v>67</v>
      </c>
      <c r="C69" s="152">
        <v>97023</v>
      </c>
      <c r="D69" s="153" t="s">
        <v>124</v>
      </c>
      <c r="E69" s="146">
        <v>5</v>
      </c>
    </row>
    <row r="70" spans="1:5" s="150" customFormat="1" x14ac:dyDescent="0.25">
      <c r="A70" s="146">
        <v>57</v>
      </c>
      <c r="B70" s="151" t="s">
        <v>67</v>
      </c>
      <c r="C70" s="152">
        <v>91031</v>
      </c>
      <c r="D70" s="153" t="s">
        <v>125</v>
      </c>
      <c r="E70" s="146">
        <v>5</v>
      </c>
    </row>
    <row r="71" spans="1:5" s="150" customFormat="1" x14ac:dyDescent="0.25">
      <c r="A71" s="146">
        <v>58</v>
      </c>
      <c r="B71" s="151" t="s">
        <v>67</v>
      </c>
      <c r="C71" s="152">
        <v>93782</v>
      </c>
      <c r="D71" s="153" t="s">
        <v>126</v>
      </c>
      <c r="E71" s="146">
        <v>5</v>
      </c>
    </row>
    <row r="72" spans="1:5" s="150" customFormat="1" x14ac:dyDescent="0.25">
      <c r="A72" s="146">
        <v>59</v>
      </c>
      <c r="B72" s="151" t="s">
        <v>67</v>
      </c>
      <c r="C72" s="152">
        <v>93751</v>
      </c>
      <c r="D72" s="153" t="s">
        <v>127</v>
      </c>
      <c r="E72" s="146">
        <v>5</v>
      </c>
    </row>
    <row r="73" spans="1:5" s="150" customFormat="1" x14ac:dyDescent="0.25">
      <c r="A73" s="146">
        <v>60</v>
      </c>
      <c r="B73" s="151" t="s">
        <v>67</v>
      </c>
      <c r="C73" s="152">
        <v>93746</v>
      </c>
      <c r="D73" s="153" t="s">
        <v>128</v>
      </c>
      <c r="E73" s="146">
        <v>5</v>
      </c>
    </row>
    <row r="74" spans="1:5" s="150" customFormat="1" ht="30" x14ac:dyDescent="0.25">
      <c r="A74" s="146">
        <v>61</v>
      </c>
      <c r="B74" s="151" t="s">
        <v>67</v>
      </c>
      <c r="C74" s="152">
        <v>93634</v>
      </c>
      <c r="D74" s="153" t="s">
        <v>129</v>
      </c>
      <c r="E74" s="146">
        <v>5</v>
      </c>
    </row>
    <row r="75" spans="1:5" s="150" customFormat="1" ht="45" x14ac:dyDescent="0.25">
      <c r="A75" s="146">
        <v>62</v>
      </c>
      <c r="B75" s="151" t="s">
        <v>67</v>
      </c>
      <c r="C75" s="152">
        <v>91028</v>
      </c>
      <c r="D75" s="153" t="s">
        <v>130</v>
      </c>
      <c r="E75" s="146">
        <v>5</v>
      </c>
    </row>
    <row r="76" spans="1:5" s="150" customFormat="1" x14ac:dyDescent="0.25">
      <c r="A76" s="146">
        <v>63</v>
      </c>
      <c r="B76" s="151" t="s">
        <v>67</v>
      </c>
      <c r="C76" s="152">
        <v>93731</v>
      </c>
      <c r="D76" s="153" t="s">
        <v>131</v>
      </c>
      <c r="E76" s="146">
        <v>5</v>
      </c>
    </row>
    <row r="77" spans="1:5" s="150" customFormat="1" x14ac:dyDescent="0.25">
      <c r="A77" s="146">
        <v>64</v>
      </c>
      <c r="B77" s="151" t="s">
        <v>67</v>
      </c>
      <c r="C77" s="152">
        <v>93768</v>
      </c>
      <c r="D77" s="153" t="s">
        <v>132</v>
      </c>
      <c r="E77" s="146">
        <v>5</v>
      </c>
    </row>
    <row r="78" spans="1:5" s="150" customFormat="1" ht="7.5" customHeight="1" x14ac:dyDescent="0.25">
      <c r="A78" s="143"/>
      <c r="B78" s="143"/>
      <c r="C78" s="143"/>
      <c r="D78" s="143"/>
      <c r="E78" s="143"/>
    </row>
    <row r="79" spans="1:5" s="150" customFormat="1" x14ac:dyDescent="0.25">
      <c r="A79" s="144" t="s">
        <v>133</v>
      </c>
      <c r="B79" s="144"/>
      <c r="C79" s="144"/>
      <c r="D79" s="144"/>
      <c r="E79" s="144"/>
    </row>
    <row r="80" spans="1:5" s="150" customFormat="1" x14ac:dyDescent="0.25">
      <c r="A80" s="146">
        <v>65</v>
      </c>
      <c r="B80" s="151" t="s">
        <v>67</v>
      </c>
      <c r="C80" s="152">
        <v>91505</v>
      </c>
      <c r="D80" s="153" t="s">
        <v>134</v>
      </c>
      <c r="E80" s="146">
        <v>5</v>
      </c>
    </row>
    <row r="81" spans="1:5" s="150" customFormat="1" x14ac:dyDescent="0.25">
      <c r="A81" s="146">
        <v>66</v>
      </c>
      <c r="B81" s="151" t="s">
        <v>67</v>
      </c>
      <c r="C81" s="152">
        <v>91506</v>
      </c>
      <c r="D81" s="153" t="s">
        <v>135</v>
      </c>
      <c r="E81" s="146">
        <v>5</v>
      </c>
    </row>
    <row r="82" spans="1:5" s="150" customFormat="1" x14ac:dyDescent="0.25">
      <c r="A82" s="146">
        <v>67</v>
      </c>
      <c r="B82" s="151" t="s">
        <v>67</v>
      </c>
      <c r="C82" s="152">
        <v>91507</v>
      </c>
      <c r="D82" s="153" t="s">
        <v>136</v>
      </c>
      <c r="E82" s="146">
        <v>5</v>
      </c>
    </row>
    <row r="83" spans="1:5" s="150" customFormat="1" x14ac:dyDescent="0.25">
      <c r="A83" s="146">
        <v>68</v>
      </c>
      <c r="B83" s="151" t="s">
        <v>67</v>
      </c>
      <c r="C83" s="152">
        <v>94031</v>
      </c>
      <c r="D83" s="153" t="s">
        <v>137</v>
      </c>
      <c r="E83" s="146">
        <v>5</v>
      </c>
    </row>
    <row r="84" spans="1:5" s="150" customFormat="1" x14ac:dyDescent="0.25">
      <c r="A84" s="146">
        <v>69</v>
      </c>
      <c r="B84" s="151" t="s">
        <v>67</v>
      </c>
      <c r="C84" s="152">
        <v>94043</v>
      </c>
      <c r="D84" s="153" t="s">
        <v>138</v>
      </c>
      <c r="E84" s="146">
        <v>5</v>
      </c>
    </row>
    <row r="85" spans="1:5" s="150" customFormat="1" x14ac:dyDescent="0.25">
      <c r="A85" s="146">
        <v>70</v>
      </c>
      <c r="B85" s="151" t="s">
        <v>67</v>
      </c>
      <c r="C85" s="152">
        <v>94023</v>
      </c>
      <c r="D85" s="153" t="s">
        <v>139</v>
      </c>
      <c r="E85" s="146">
        <v>5</v>
      </c>
    </row>
    <row r="86" spans="1:5" s="150" customFormat="1" x14ac:dyDescent="0.25">
      <c r="A86" s="146">
        <v>71</v>
      </c>
      <c r="B86" s="151" t="s">
        <v>67</v>
      </c>
      <c r="C86" s="152">
        <v>93774</v>
      </c>
      <c r="D86" s="153" t="s">
        <v>140</v>
      </c>
      <c r="E86" s="146">
        <v>5</v>
      </c>
    </row>
    <row r="87" spans="1:5" s="150" customFormat="1" x14ac:dyDescent="0.25">
      <c r="A87" s="146">
        <v>72</v>
      </c>
      <c r="B87" s="151" t="s">
        <v>67</v>
      </c>
      <c r="C87" s="152">
        <v>91803</v>
      </c>
      <c r="D87" s="153" t="s">
        <v>141</v>
      </c>
      <c r="E87" s="146">
        <v>5</v>
      </c>
    </row>
    <row r="88" spans="1:5" s="150" customFormat="1" x14ac:dyDescent="0.25">
      <c r="A88" s="146">
        <v>73</v>
      </c>
      <c r="B88" s="151" t="s">
        <v>67</v>
      </c>
      <c r="C88" s="152">
        <v>93832</v>
      </c>
      <c r="D88" s="153" t="s">
        <v>142</v>
      </c>
      <c r="E88" s="146">
        <v>5</v>
      </c>
    </row>
    <row r="89" spans="1:5" s="150" customFormat="1" x14ac:dyDescent="0.25">
      <c r="A89" s="146">
        <v>74</v>
      </c>
      <c r="B89" s="151" t="s">
        <v>67</v>
      </c>
      <c r="C89" s="152">
        <v>93775</v>
      </c>
      <c r="D89" s="153" t="s">
        <v>143</v>
      </c>
      <c r="E89" s="146">
        <v>5</v>
      </c>
    </row>
    <row r="90" spans="1:5" s="150" customFormat="1" x14ac:dyDescent="0.25">
      <c r="A90" s="146">
        <v>75</v>
      </c>
      <c r="B90" s="151" t="s">
        <v>67</v>
      </c>
      <c r="C90" s="152">
        <v>93773</v>
      </c>
      <c r="D90" s="153" t="s">
        <v>144</v>
      </c>
      <c r="E90" s="146">
        <v>5</v>
      </c>
    </row>
    <row r="91" spans="1:5" s="150" customFormat="1" x14ac:dyDescent="0.25">
      <c r="A91" s="146">
        <v>76</v>
      </c>
      <c r="B91" s="151" t="s">
        <v>67</v>
      </c>
      <c r="C91" s="152">
        <v>94051</v>
      </c>
      <c r="D91" s="153" t="s">
        <v>145</v>
      </c>
      <c r="E91" s="146">
        <v>5</v>
      </c>
    </row>
    <row r="92" spans="1:5" s="150" customFormat="1" x14ac:dyDescent="0.25">
      <c r="A92" s="146">
        <v>77</v>
      </c>
      <c r="B92" s="151" t="s">
        <v>67</v>
      </c>
      <c r="C92" s="152">
        <v>94042</v>
      </c>
      <c r="D92" s="153" t="s">
        <v>146</v>
      </c>
      <c r="E92" s="146">
        <v>5</v>
      </c>
    </row>
    <row r="93" spans="1:5" s="150" customFormat="1" x14ac:dyDescent="0.25">
      <c r="A93" s="146">
        <v>78</v>
      </c>
      <c r="B93" s="151" t="s">
        <v>67</v>
      </c>
      <c r="C93" s="152">
        <v>93841</v>
      </c>
      <c r="D93" s="153" t="s">
        <v>147</v>
      </c>
      <c r="E93" s="146">
        <v>5</v>
      </c>
    </row>
    <row r="94" spans="1:5" s="150" customFormat="1" x14ac:dyDescent="0.25">
      <c r="A94" s="146">
        <v>79</v>
      </c>
      <c r="B94" s="151" t="s">
        <v>67</v>
      </c>
      <c r="C94" s="152">
        <v>93840</v>
      </c>
      <c r="D94" s="153" t="s">
        <v>148</v>
      </c>
      <c r="E94" s="146">
        <v>5</v>
      </c>
    </row>
    <row r="95" spans="1:5" s="150" customFormat="1" x14ac:dyDescent="0.25">
      <c r="A95" s="146">
        <v>80</v>
      </c>
      <c r="B95" s="151" t="s">
        <v>67</v>
      </c>
      <c r="C95" s="152">
        <v>93839</v>
      </c>
      <c r="D95" s="153" t="s">
        <v>149</v>
      </c>
      <c r="E95" s="146">
        <v>5</v>
      </c>
    </row>
    <row r="96" spans="1:5" s="150" customFormat="1" x14ac:dyDescent="0.25">
      <c r="A96" s="146">
        <v>81</v>
      </c>
      <c r="B96" s="151" t="s">
        <v>67</v>
      </c>
      <c r="C96" s="152">
        <v>94002</v>
      </c>
      <c r="D96" s="153" t="s">
        <v>150</v>
      </c>
      <c r="E96" s="146">
        <v>5</v>
      </c>
    </row>
    <row r="97" spans="1:5" s="150" customFormat="1" x14ac:dyDescent="0.25">
      <c r="A97" s="146">
        <v>82</v>
      </c>
      <c r="B97" s="151" t="s">
        <v>67</v>
      </c>
      <c r="C97" s="152">
        <v>93826</v>
      </c>
      <c r="D97" s="153" t="s">
        <v>151</v>
      </c>
      <c r="E97" s="146">
        <v>5</v>
      </c>
    </row>
    <row r="98" spans="1:5" s="150" customFormat="1" x14ac:dyDescent="0.25">
      <c r="A98" s="146">
        <v>83</v>
      </c>
      <c r="B98" s="151" t="s">
        <v>67</v>
      </c>
      <c r="C98" s="152">
        <v>93802</v>
      </c>
      <c r="D98" s="153" t="s">
        <v>152</v>
      </c>
      <c r="E98" s="146">
        <v>5</v>
      </c>
    </row>
    <row r="99" spans="1:5" s="150" customFormat="1" x14ac:dyDescent="0.25">
      <c r="A99" s="146">
        <v>84</v>
      </c>
      <c r="B99" s="151" t="s">
        <v>67</v>
      </c>
      <c r="C99" s="152">
        <v>93825</v>
      </c>
      <c r="D99" s="153" t="s">
        <v>153</v>
      </c>
      <c r="E99" s="146">
        <v>5</v>
      </c>
    </row>
    <row r="100" spans="1:5" s="51" customFormat="1" ht="15" customHeight="1" x14ac:dyDescent="0.25">
      <c r="A100" s="47"/>
      <c r="B100" s="48"/>
      <c r="C100" s="49"/>
      <c r="D100" s="50"/>
      <c r="E100" s="47"/>
    </row>
    <row r="101" spans="1:5" s="51" customFormat="1" ht="15" customHeight="1" x14ac:dyDescent="0.25">
      <c r="A101" s="47"/>
      <c r="B101" s="48"/>
      <c r="C101" s="49"/>
      <c r="D101" s="50"/>
      <c r="E101" s="47"/>
    </row>
    <row r="102" spans="1:5" s="51" customFormat="1" ht="15" customHeight="1" x14ac:dyDescent="0.25">
      <c r="A102" s="47"/>
      <c r="B102" s="48"/>
      <c r="C102" s="49"/>
      <c r="D102" s="50"/>
      <c r="E102" s="47"/>
    </row>
    <row r="103" spans="1:5" s="51" customFormat="1" ht="15" customHeight="1" x14ac:dyDescent="0.25">
      <c r="A103" s="47"/>
      <c r="B103" s="48"/>
      <c r="C103" s="49"/>
      <c r="D103" s="50"/>
      <c r="E103" s="47"/>
    </row>
    <row r="104" spans="1:5" s="51" customFormat="1" ht="15" customHeight="1" x14ac:dyDescent="0.25">
      <c r="A104" s="47"/>
      <c r="B104" s="48"/>
      <c r="C104" s="49"/>
      <c r="D104" s="50"/>
      <c r="E104" s="47"/>
    </row>
    <row r="105" spans="1:5" s="51" customFormat="1" ht="15" customHeight="1" x14ac:dyDescent="0.25">
      <c r="A105" s="47"/>
      <c r="B105" s="48"/>
      <c r="C105" s="49"/>
      <c r="D105" s="50"/>
      <c r="E105" s="47"/>
    </row>
    <row r="106" spans="1:5" s="51" customFormat="1" ht="15" customHeight="1" x14ac:dyDescent="0.25">
      <c r="A106" s="47"/>
      <c r="B106" s="48"/>
      <c r="C106" s="49"/>
      <c r="D106" s="50"/>
      <c r="E106" s="47"/>
    </row>
    <row r="107" spans="1:5" s="51" customFormat="1" ht="15" customHeight="1" x14ac:dyDescent="0.25">
      <c r="A107" s="47"/>
      <c r="B107" s="48"/>
      <c r="C107" s="49"/>
      <c r="D107" s="50"/>
      <c r="E107" s="47"/>
    </row>
    <row r="108" spans="1:5" s="51" customFormat="1" ht="15" customHeight="1" x14ac:dyDescent="0.25">
      <c r="A108" s="47"/>
      <c r="B108" s="48"/>
      <c r="C108" s="49"/>
      <c r="D108" s="50"/>
      <c r="E108" s="47"/>
    </row>
    <row r="109" spans="1:5" s="51" customFormat="1" ht="15" customHeight="1" x14ac:dyDescent="0.25">
      <c r="A109" s="47"/>
      <c r="B109" s="48"/>
      <c r="C109" s="49"/>
      <c r="D109" s="50"/>
      <c r="E109" s="47"/>
    </row>
    <row r="110" spans="1:5" s="51" customFormat="1" ht="15" customHeight="1" x14ac:dyDescent="0.25">
      <c r="A110" s="47"/>
      <c r="B110" s="48"/>
      <c r="C110" s="49"/>
      <c r="D110" s="50"/>
      <c r="E110" s="47"/>
    </row>
    <row r="111" spans="1:5" s="51" customFormat="1" ht="15" customHeight="1" x14ac:dyDescent="0.25">
      <c r="A111" s="47"/>
      <c r="B111" s="48"/>
      <c r="C111" s="49"/>
      <c r="D111" s="50"/>
      <c r="E111" s="47"/>
    </row>
    <row r="112" spans="1:5" s="51" customFormat="1" ht="15" customHeight="1" x14ac:dyDescent="0.25">
      <c r="A112" s="47"/>
      <c r="B112" s="48"/>
      <c r="C112" s="49"/>
      <c r="D112" s="50"/>
      <c r="E112" s="47"/>
    </row>
    <row r="113" spans="1:5" s="51" customFormat="1" ht="15" customHeight="1" x14ac:dyDescent="0.25">
      <c r="A113" s="47"/>
      <c r="B113" s="48"/>
      <c r="C113" s="49"/>
      <c r="D113" s="50"/>
      <c r="E113" s="47"/>
    </row>
    <row r="114" spans="1:5" s="51" customFormat="1" ht="15" customHeight="1" x14ac:dyDescent="0.25">
      <c r="A114" s="47"/>
      <c r="B114" s="48"/>
      <c r="C114" s="49"/>
      <c r="D114" s="50"/>
      <c r="E114" s="47"/>
    </row>
    <row r="115" spans="1:5" s="51" customFormat="1" ht="15" customHeight="1" x14ac:dyDescent="0.25">
      <c r="A115" s="47"/>
      <c r="B115" s="48"/>
      <c r="C115" s="49"/>
      <c r="D115" s="50"/>
      <c r="E115" s="47"/>
    </row>
    <row r="116" spans="1:5" s="51" customFormat="1" ht="15" customHeight="1" x14ac:dyDescent="0.25">
      <c r="A116" s="47"/>
      <c r="B116" s="48"/>
      <c r="C116" s="49"/>
      <c r="D116" s="50"/>
      <c r="E116" s="47"/>
    </row>
    <row r="117" spans="1:5" s="51" customFormat="1" ht="15" customHeight="1" x14ac:dyDescent="0.25">
      <c r="A117" s="47"/>
      <c r="B117" s="48"/>
      <c r="C117" s="49"/>
      <c r="D117" s="50"/>
      <c r="E117" s="47"/>
    </row>
    <row r="118" spans="1:5" s="51" customFormat="1" ht="15" customHeight="1" x14ac:dyDescent="0.25">
      <c r="A118" s="47"/>
      <c r="B118" s="48"/>
      <c r="C118" s="49"/>
      <c r="D118" s="50"/>
      <c r="E118" s="47"/>
    </row>
    <row r="119" spans="1:5" s="51" customFormat="1" ht="15" customHeight="1" x14ac:dyDescent="0.25">
      <c r="A119" s="47"/>
      <c r="B119" s="48"/>
      <c r="C119" s="49"/>
      <c r="D119" s="50"/>
      <c r="E119" s="47"/>
    </row>
    <row r="120" spans="1:5" s="51" customFormat="1" ht="15" customHeight="1" x14ac:dyDescent="0.25">
      <c r="A120" s="47"/>
      <c r="B120" s="48"/>
      <c r="C120" s="49"/>
      <c r="D120" s="50"/>
      <c r="E120" s="47"/>
    </row>
    <row r="121" spans="1:5" s="51" customFormat="1" ht="15" customHeight="1" x14ac:dyDescent="0.25">
      <c r="A121" s="47"/>
      <c r="B121" s="48"/>
      <c r="C121" s="49"/>
      <c r="D121" s="50"/>
      <c r="E121" s="47"/>
    </row>
    <row r="122" spans="1:5" s="51" customFormat="1" ht="15" customHeight="1" x14ac:dyDescent="0.25">
      <c r="A122" s="47"/>
      <c r="B122" s="48"/>
      <c r="C122" s="49"/>
      <c r="D122" s="50"/>
      <c r="E122" s="47"/>
    </row>
    <row r="123" spans="1:5" s="51" customFormat="1" ht="15" customHeight="1" x14ac:dyDescent="0.25">
      <c r="A123" s="47"/>
      <c r="B123" s="48"/>
      <c r="C123" s="49"/>
      <c r="D123" s="50"/>
      <c r="E123" s="47"/>
    </row>
    <row r="124" spans="1:5" s="51" customFormat="1" ht="15" customHeight="1" x14ac:dyDescent="0.25">
      <c r="A124" s="47"/>
      <c r="B124" s="48"/>
      <c r="C124" s="49"/>
      <c r="D124" s="50"/>
      <c r="E124" s="47"/>
    </row>
    <row r="125" spans="1:5" s="51" customFormat="1" ht="15" customHeight="1" x14ac:dyDescent="0.25">
      <c r="A125" s="47"/>
      <c r="B125" s="48"/>
      <c r="C125" s="49"/>
      <c r="D125" s="50"/>
      <c r="E125" s="47"/>
    </row>
    <row r="126" spans="1:5" s="51" customFormat="1" ht="15" customHeight="1" x14ac:dyDescent="0.25">
      <c r="A126" s="47"/>
      <c r="B126" s="48"/>
      <c r="C126" s="49"/>
      <c r="D126" s="50"/>
      <c r="E126" s="47"/>
    </row>
    <row r="127" spans="1:5" s="51" customFormat="1" ht="15" customHeight="1" x14ac:dyDescent="0.25">
      <c r="A127" s="47"/>
      <c r="B127" s="48"/>
      <c r="C127" s="49"/>
      <c r="D127" s="50"/>
      <c r="E127" s="47"/>
    </row>
    <row r="128" spans="1:5" s="51" customFormat="1" ht="15" customHeight="1" x14ac:dyDescent="0.25">
      <c r="A128" s="47"/>
      <c r="B128" s="48"/>
      <c r="C128" s="49"/>
      <c r="D128" s="50"/>
      <c r="E128" s="47"/>
    </row>
    <row r="129" spans="1:5" s="51" customFormat="1" ht="15" customHeight="1" x14ac:dyDescent="0.25">
      <c r="A129" s="47"/>
      <c r="B129" s="48"/>
      <c r="C129" s="49"/>
      <c r="D129" s="50"/>
      <c r="E129" s="47"/>
    </row>
    <row r="130" spans="1:5" s="51" customFormat="1" ht="15" customHeight="1" x14ac:dyDescent="0.25">
      <c r="A130" s="47"/>
      <c r="B130" s="48"/>
      <c r="C130" s="49"/>
      <c r="D130" s="50"/>
      <c r="E130" s="47"/>
    </row>
    <row r="131" spans="1:5" s="51" customFormat="1" ht="15" customHeight="1" x14ac:dyDescent="0.25">
      <c r="A131" s="47"/>
      <c r="B131" s="48"/>
      <c r="C131" s="49"/>
      <c r="D131" s="50"/>
      <c r="E131" s="47"/>
    </row>
    <row r="132" spans="1:5" s="51" customFormat="1" ht="15" customHeight="1" x14ac:dyDescent="0.25">
      <c r="A132" s="47"/>
      <c r="B132" s="48"/>
      <c r="C132" s="49"/>
      <c r="D132" s="50"/>
      <c r="E132" s="47"/>
    </row>
    <row r="133" spans="1:5" s="51" customFormat="1" ht="15" customHeight="1" x14ac:dyDescent="0.25">
      <c r="A133" s="47"/>
      <c r="B133" s="48"/>
      <c r="C133" s="49"/>
      <c r="D133" s="50"/>
      <c r="E133" s="47"/>
    </row>
    <row r="134" spans="1:5" s="51" customFormat="1" ht="15" customHeight="1" x14ac:dyDescent="0.25">
      <c r="A134" s="47"/>
      <c r="B134" s="48"/>
      <c r="C134" s="49"/>
      <c r="D134" s="50"/>
      <c r="E134" s="47"/>
    </row>
    <row r="135" spans="1:5" s="51" customFormat="1" ht="15" customHeight="1" x14ac:dyDescent="0.25">
      <c r="A135" s="47"/>
      <c r="B135" s="48"/>
      <c r="C135" s="49"/>
      <c r="D135" s="50"/>
      <c r="E135" s="47"/>
    </row>
    <row r="136" spans="1:5" s="51" customFormat="1" ht="15" customHeight="1" x14ac:dyDescent="0.25">
      <c r="A136" s="47"/>
      <c r="B136" s="48"/>
      <c r="C136" s="49"/>
      <c r="D136" s="50"/>
      <c r="E136" s="47"/>
    </row>
    <row r="137" spans="1:5" s="51" customFormat="1" ht="15" customHeight="1" x14ac:dyDescent="0.25">
      <c r="A137" s="47"/>
      <c r="B137" s="48"/>
      <c r="C137" s="49"/>
      <c r="D137" s="50"/>
      <c r="E137" s="47"/>
    </row>
    <row r="138" spans="1:5" s="51" customFormat="1" ht="15" customHeight="1" x14ac:dyDescent="0.25">
      <c r="A138" s="47"/>
      <c r="B138" s="48"/>
      <c r="C138" s="49"/>
      <c r="D138" s="50"/>
      <c r="E138" s="47"/>
    </row>
    <row r="139" spans="1:5" s="51" customFormat="1" ht="15" customHeight="1" x14ac:dyDescent="0.25">
      <c r="A139" s="47"/>
      <c r="B139" s="48"/>
      <c r="C139" s="49"/>
      <c r="D139" s="50"/>
      <c r="E139" s="47"/>
    </row>
    <row r="140" spans="1:5" s="51" customFormat="1" ht="15" customHeight="1" x14ac:dyDescent="0.25">
      <c r="A140" s="47"/>
      <c r="B140" s="48"/>
      <c r="C140" s="49"/>
      <c r="D140" s="50"/>
      <c r="E140" s="47"/>
    </row>
    <row r="141" spans="1:5" s="51" customFormat="1" ht="15" customHeight="1" x14ac:dyDescent="0.25">
      <c r="A141" s="47"/>
      <c r="B141" s="48"/>
      <c r="C141" s="49"/>
      <c r="D141" s="50"/>
      <c r="E141" s="47"/>
    </row>
    <row r="142" spans="1:5" s="51" customFormat="1" ht="15" customHeight="1" x14ac:dyDescent="0.25">
      <c r="A142" s="47"/>
      <c r="B142" s="48"/>
      <c r="C142" s="49"/>
      <c r="D142" s="50"/>
      <c r="E142" s="47"/>
    </row>
    <row r="143" spans="1:5" s="51" customFormat="1" ht="15" customHeight="1" x14ac:dyDescent="0.25">
      <c r="A143" s="47"/>
      <c r="B143" s="48"/>
      <c r="C143" s="49"/>
      <c r="D143" s="50"/>
      <c r="E143" s="47"/>
    </row>
    <row r="144" spans="1:5" s="51" customFormat="1" ht="15" customHeight="1" x14ac:dyDescent="0.25">
      <c r="A144" s="47"/>
      <c r="B144" s="48"/>
      <c r="C144" s="49"/>
      <c r="D144" s="50"/>
      <c r="E144" s="47"/>
    </row>
    <row r="145" spans="1:5" s="51" customFormat="1" ht="15" customHeight="1" x14ac:dyDescent="0.25">
      <c r="A145" s="47"/>
      <c r="B145" s="48"/>
      <c r="C145" s="49"/>
      <c r="D145" s="50"/>
      <c r="E145" s="47"/>
    </row>
    <row r="146" spans="1:5" s="51" customFormat="1" ht="15" customHeight="1" x14ac:dyDescent="0.25">
      <c r="A146" s="47"/>
      <c r="B146" s="48"/>
      <c r="C146" s="49"/>
      <c r="D146" s="50"/>
      <c r="E146" s="47"/>
    </row>
    <row r="147" spans="1:5" s="51" customFormat="1" ht="15" customHeight="1" x14ac:dyDescent="0.25">
      <c r="A147" s="47"/>
      <c r="B147" s="48"/>
      <c r="C147" s="49"/>
      <c r="D147" s="50"/>
      <c r="E147" s="47"/>
    </row>
    <row r="148" spans="1:5" s="51" customFormat="1" ht="15" customHeight="1" x14ac:dyDescent="0.25">
      <c r="A148" s="47"/>
      <c r="B148" s="48"/>
      <c r="C148" s="49"/>
      <c r="D148" s="50"/>
      <c r="E148" s="47"/>
    </row>
    <row r="149" spans="1:5" s="51" customFormat="1" ht="15" customHeight="1" x14ac:dyDescent="0.25">
      <c r="A149" s="47"/>
      <c r="B149" s="48"/>
      <c r="C149" s="49"/>
      <c r="D149" s="50"/>
      <c r="E149" s="47"/>
    </row>
    <row r="150" spans="1:5" s="51" customFormat="1" ht="15" customHeight="1" x14ac:dyDescent="0.25">
      <c r="A150" s="47"/>
      <c r="B150" s="48"/>
      <c r="C150" s="49"/>
      <c r="D150" s="50"/>
      <c r="E150" s="47"/>
    </row>
    <row r="151" spans="1:5" s="51" customFormat="1" ht="15" customHeight="1" x14ac:dyDescent="0.25">
      <c r="A151" s="47"/>
      <c r="B151" s="48"/>
      <c r="C151" s="49"/>
      <c r="D151" s="50"/>
      <c r="E151" s="47"/>
    </row>
    <row r="152" spans="1:5" s="51" customFormat="1" ht="15" customHeight="1" x14ac:dyDescent="0.25">
      <c r="A152" s="47"/>
      <c r="B152" s="48"/>
      <c r="C152" s="49"/>
      <c r="D152" s="50"/>
      <c r="E152" s="47"/>
    </row>
    <row r="153" spans="1:5" s="51" customFormat="1" ht="15" customHeight="1" x14ac:dyDescent="0.25">
      <c r="A153" s="47"/>
      <c r="B153" s="48"/>
      <c r="C153" s="49"/>
      <c r="D153" s="50"/>
      <c r="E153" s="47"/>
    </row>
    <row r="154" spans="1:5" s="51" customFormat="1" ht="15" customHeight="1" x14ac:dyDescent="0.25">
      <c r="A154" s="47"/>
      <c r="B154" s="48"/>
      <c r="C154" s="49"/>
      <c r="D154" s="50"/>
      <c r="E154" s="47"/>
    </row>
    <row r="155" spans="1:5" s="51" customFormat="1" ht="15" customHeight="1" x14ac:dyDescent="0.25">
      <c r="A155" s="47"/>
      <c r="B155" s="48"/>
      <c r="C155" s="49"/>
      <c r="D155" s="50"/>
      <c r="E155" s="47"/>
    </row>
    <row r="156" spans="1:5" s="51" customFormat="1" ht="15" customHeight="1" x14ac:dyDescent="0.25">
      <c r="A156" s="47"/>
      <c r="B156" s="48"/>
      <c r="C156" s="49"/>
      <c r="D156" s="50"/>
      <c r="E156" s="47"/>
    </row>
    <row r="157" spans="1:5" s="51" customFormat="1" ht="15" customHeight="1" x14ac:dyDescent="0.25">
      <c r="A157" s="47"/>
      <c r="B157" s="48"/>
      <c r="C157" s="49"/>
      <c r="D157" s="50"/>
      <c r="E157" s="47"/>
    </row>
    <row r="158" spans="1:5" s="51" customFormat="1" ht="15" customHeight="1" x14ac:dyDescent="0.25">
      <c r="A158" s="47"/>
      <c r="B158" s="48"/>
      <c r="C158" s="49"/>
      <c r="D158" s="50"/>
      <c r="E158" s="47"/>
    </row>
    <row r="159" spans="1:5" s="51" customFormat="1" ht="15" customHeight="1" x14ac:dyDescent="0.25">
      <c r="A159" s="47"/>
      <c r="B159" s="48"/>
      <c r="C159" s="49"/>
      <c r="D159" s="50"/>
      <c r="E159" s="47"/>
    </row>
    <row r="160" spans="1:5" s="51" customFormat="1" ht="15" customHeight="1" x14ac:dyDescent="0.25">
      <c r="A160" s="47"/>
      <c r="B160" s="48"/>
      <c r="C160" s="49"/>
      <c r="D160" s="50"/>
      <c r="E160" s="47"/>
    </row>
    <row r="161" spans="1:5" s="51" customFormat="1" ht="15" customHeight="1" x14ac:dyDescent="0.25">
      <c r="A161" s="47"/>
      <c r="B161" s="48"/>
      <c r="C161" s="49"/>
      <c r="D161" s="50"/>
      <c r="E161" s="47"/>
    </row>
    <row r="162" spans="1:5" s="51" customFormat="1" ht="15" customHeight="1" x14ac:dyDescent="0.25">
      <c r="A162" s="47"/>
      <c r="B162" s="48"/>
      <c r="C162" s="49"/>
      <c r="D162" s="50"/>
      <c r="E162" s="47"/>
    </row>
    <row r="163" spans="1:5" s="51" customFormat="1" ht="15" customHeight="1" x14ac:dyDescent="0.25">
      <c r="A163" s="47"/>
      <c r="B163" s="48"/>
      <c r="C163" s="49"/>
      <c r="D163" s="50"/>
      <c r="E163" s="47"/>
    </row>
    <row r="164" spans="1:5" s="51" customFormat="1" ht="15" customHeight="1" x14ac:dyDescent="0.25">
      <c r="A164" s="47"/>
      <c r="B164" s="48"/>
      <c r="C164" s="49"/>
      <c r="D164" s="50"/>
      <c r="E164" s="47"/>
    </row>
    <row r="165" spans="1:5" s="51" customFormat="1" ht="15" customHeight="1" x14ac:dyDescent="0.25">
      <c r="A165" s="47"/>
      <c r="B165" s="48"/>
      <c r="C165" s="49"/>
      <c r="D165" s="50"/>
      <c r="E165" s="47"/>
    </row>
    <row r="166" spans="1:5" s="51" customFormat="1" ht="15" customHeight="1" x14ac:dyDescent="0.25">
      <c r="A166" s="47"/>
      <c r="B166" s="48"/>
      <c r="C166" s="49"/>
      <c r="D166" s="50"/>
      <c r="E166" s="47"/>
    </row>
    <row r="167" spans="1:5" s="51" customFormat="1" ht="15" customHeight="1" x14ac:dyDescent="0.25">
      <c r="A167" s="47"/>
      <c r="B167" s="48"/>
      <c r="C167" s="49"/>
      <c r="D167" s="50"/>
      <c r="E167" s="47"/>
    </row>
    <row r="168" spans="1:5" s="51" customFormat="1" ht="15" customHeight="1" x14ac:dyDescent="0.25">
      <c r="A168" s="47"/>
      <c r="B168" s="48"/>
      <c r="C168" s="49"/>
      <c r="D168" s="50"/>
      <c r="E168" s="47"/>
    </row>
    <row r="169" spans="1:5" s="51" customFormat="1" ht="15" customHeight="1" x14ac:dyDescent="0.25">
      <c r="A169" s="47"/>
      <c r="B169" s="48"/>
      <c r="C169" s="49"/>
      <c r="D169" s="50"/>
      <c r="E169" s="47"/>
    </row>
    <row r="170" spans="1:5" s="51" customFormat="1" ht="15" customHeight="1" x14ac:dyDescent="0.25">
      <c r="A170" s="47"/>
      <c r="B170" s="48"/>
      <c r="C170" s="49"/>
      <c r="D170" s="50"/>
      <c r="E170" s="47"/>
    </row>
    <row r="171" spans="1:5" s="51" customFormat="1" ht="15" customHeight="1" x14ac:dyDescent="0.25">
      <c r="A171" s="47"/>
      <c r="B171" s="48"/>
      <c r="C171" s="49"/>
      <c r="D171" s="50"/>
      <c r="E171" s="47"/>
    </row>
    <row r="172" spans="1:5" s="51" customFormat="1" ht="15" customHeight="1" x14ac:dyDescent="0.25">
      <c r="A172" s="47"/>
      <c r="B172" s="48"/>
      <c r="C172" s="49"/>
      <c r="D172" s="50"/>
      <c r="E172" s="47"/>
    </row>
    <row r="173" spans="1:5" s="51" customFormat="1" ht="15" customHeight="1" x14ac:dyDescent="0.25">
      <c r="A173" s="47"/>
      <c r="B173" s="48"/>
      <c r="C173" s="49"/>
      <c r="D173" s="50"/>
      <c r="E173" s="47"/>
    </row>
    <row r="174" spans="1:5" s="51" customFormat="1" ht="15" customHeight="1" x14ac:dyDescent="0.25">
      <c r="A174" s="47"/>
      <c r="B174" s="48"/>
      <c r="C174" s="49"/>
      <c r="D174" s="50"/>
      <c r="E174" s="47"/>
    </row>
    <row r="175" spans="1:5" s="51" customFormat="1" ht="15" customHeight="1" x14ac:dyDescent="0.25">
      <c r="A175" s="47"/>
      <c r="B175" s="48"/>
      <c r="C175" s="49"/>
      <c r="D175" s="50"/>
      <c r="E175" s="47"/>
    </row>
    <row r="176" spans="1:5" s="51" customFormat="1" ht="15" customHeight="1" x14ac:dyDescent="0.25">
      <c r="A176" s="47"/>
      <c r="B176" s="48"/>
      <c r="C176" s="49"/>
      <c r="D176" s="50"/>
      <c r="E176" s="47"/>
    </row>
    <row r="177" spans="1:5" s="51" customFormat="1" ht="15" customHeight="1" x14ac:dyDescent="0.25">
      <c r="A177" s="47"/>
      <c r="B177" s="48"/>
      <c r="C177" s="49"/>
      <c r="D177" s="50"/>
      <c r="E177" s="47"/>
    </row>
    <row r="178" spans="1:5" s="51" customFormat="1" ht="15" customHeight="1" x14ac:dyDescent="0.25">
      <c r="A178" s="47"/>
      <c r="B178" s="48"/>
      <c r="C178" s="49"/>
      <c r="D178" s="50"/>
      <c r="E178" s="47"/>
    </row>
    <row r="179" spans="1:5" s="51" customFormat="1" ht="15" customHeight="1" x14ac:dyDescent="0.25">
      <c r="A179" s="47"/>
      <c r="B179" s="48"/>
      <c r="C179" s="49"/>
      <c r="D179" s="50"/>
      <c r="E179" s="47"/>
    </row>
    <row r="180" spans="1:5" s="51" customFormat="1" ht="15" customHeight="1" x14ac:dyDescent="0.25">
      <c r="A180" s="47"/>
      <c r="B180" s="48"/>
      <c r="C180" s="49"/>
      <c r="D180" s="50"/>
      <c r="E180" s="47"/>
    </row>
    <row r="181" spans="1:5" s="51" customFormat="1" ht="15" customHeight="1" x14ac:dyDescent="0.25">
      <c r="A181" s="47"/>
      <c r="B181" s="48"/>
      <c r="C181" s="49"/>
      <c r="D181" s="50"/>
      <c r="E181" s="47"/>
    </row>
    <row r="182" spans="1:5" s="51" customFormat="1" ht="15" customHeight="1" x14ac:dyDescent="0.25">
      <c r="A182" s="47"/>
      <c r="B182" s="48"/>
      <c r="C182" s="49"/>
      <c r="D182" s="50"/>
      <c r="E182" s="47"/>
    </row>
    <row r="183" spans="1:5" s="51" customFormat="1" ht="15" customHeight="1" x14ac:dyDescent="0.25">
      <c r="A183" s="47"/>
      <c r="B183" s="48"/>
      <c r="C183" s="49"/>
      <c r="D183" s="50"/>
      <c r="E183" s="47"/>
    </row>
  </sheetData>
  <sheetProtection algorithmName="SHA-512" hashValue="9rg2Agqe+AdGw/tRbPU7xpN3MAMFX+pGQu8P3Aqi+v5lhPfDEQknwrA8FAjN1VivD7tjIsjZsrZWknFaBZoFSw==" saltValue="8TxgkGZ0d5W5qEGedXv3Vg==" spinCount="100000" sheet="1" objects="1" scenarios="1" selectLockedCells="1"/>
  <protectedRanges>
    <protectedRange sqref="A4:E4 G1:G2 A5:A8" name="Anlage_1"/>
    <protectedRange sqref="B12:D12 B35:D35 B69:D69" name="Anlage_1_1_1"/>
    <protectedRange sqref="A1:E3" name="Anlage_3_1"/>
    <protectedRange sqref="H1:H2" name="Anlage_4_1"/>
  </protectedRanges>
  <sortState ref="B188:E304">
    <sortCondition ref="D188:D304"/>
  </sortState>
  <mergeCells count="7">
    <mergeCell ref="A78:E78"/>
    <mergeCell ref="A79:E79"/>
    <mergeCell ref="A1:E3"/>
    <mergeCell ref="A10:E10"/>
    <mergeCell ref="A11:E11"/>
    <mergeCell ref="A15:E15"/>
    <mergeCell ref="A16:E16"/>
  </mergeCells>
  <dataValidations count="1">
    <dataValidation type="whole" errorStyle="information" allowBlank="1" showInputMessage="1" showErrorMessage="1" sqref="E5:E9">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Jagoda, André</cp:lastModifiedBy>
  <cp:lastPrinted>2016-12-19T15:10:35Z</cp:lastPrinted>
  <dcterms:created xsi:type="dcterms:W3CDTF">2016-03-29T06:28:06Z</dcterms:created>
  <dcterms:modified xsi:type="dcterms:W3CDTF">2016-12-21T11:03:55Z</dcterms:modified>
</cp:coreProperties>
</file>